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ustinrook/Desktop/LIU/Graduate Fall/MDA 620 - Data-Driven Decision-Making/"/>
    </mc:Choice>
  </mc:AlternateContent>
  <xr:revisionPtr revIDLastSave="0" documentId="8_{AA96B91C-6CCC-524B-B829-6AA81B29F6B3}" xr6:coauthVersionLast="47" xr6:coauthVersionMax="47" xr10:uidLastSave="{00000000-0000-0000-0000-000000000000}"/>
  <bookViews>
    <workbookView xWindow="0" yWindow="500" windowWidth="33600" windowHeight="19020" activeTab="8" xr2:uid="{00000000-000D-0000-FFFF-FFFF00000000}"/>
  </bookViews>
  <sheets>
    <sheet name="All Sports Exp" sheetId="1" r:id="rId1"/>
    <sheet name="Total's Per Year" sheetId="2" r:id="rId2"/>
    <sheet name="Avg TE Per Male Athlete" sheetId="3" r:id="rId3"/>
    <sheet name="Avg TE Per Female Athlete" sheetId="4" r:id="rId4"/>
    <sheet name="Avg TEO Per Male Athlete" sheetId="5" r:id="rId5"/>
    <sheet name="Avg TEO Per Female Athlete" sheetId="6" r:id="rId6"/>
    <sheet name="Avg Male Recr. Exp" sheetId="7" r:id="rId7"/>
    <sheet name="Avg Female Recr. Exp" sheetId="8" r:id="rId8"/>
    <sheet name="Updated AVG all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0" l="1"/>
  <c r="P1139" i="1" l="1"/>
  <c r="Q1139" i="1"/>
  <c r="R1139" i="1"/>
  <c r="S1139" i="1"/>
  <c r="T1139" i="1"/>
  <c r="U1139" i="1"/>
  <c r="P1138" i="1"/>
  <c r="Q1138" i="1"/>
  <c r="R1138" i="1"/>
  <c r="S1138" i="1"/>
  <c r="T1138" i="1"/>
  <c r="U1138" i="1"/>
  <c r="P1137" i="1"/>
  <c r="Q1137" i="1"/>
  <c r="R1137" i="1"/>
  <c r="S1137" i="1"/>
  <c r="T1137" i="1"/>
  <c r="U1137" i="1"/>
  <c r="Q1136" i="1"/>
  <c r="R1136" i="1"/>
  <c r="S1136" i="1"/>
  <c r="T1136" i="1"/>
  <c r="U1136" i="1"/>
  <c r="P1136" i="1"/>
  <c r="L1139" i="1"/>
  <c r="L1138" i="1"/>
  <c r="L1137" i="1"/>
  <c r="L1136" i="1"/>
  <c r="M1136" i="1"/>
  <c r="M1139" i="1"/>
  <c r="M1138" i="1"/>
  <c r="M1137" i="1"/>
  <c r="O1139" i="1"/>
  <c r="O1138" i="1"/>
  <c r="O1137" i="1"/>
  <c r="O1136" i="1"/>
  <c r="N1136" i="1"/>
  <c r="N1140" i="1"/>
  <c r="N1139" i="1"/>
  <c r="N1138" i="1"/>
  <c r="N1137" i="1"/>
  <c r="G10" i="10"/>
  <c r="G9" i="10"/>
  <c r="G8" i="10"/>
  <c r="G7" i="10"/>
  <c r="G6" i="10"/>
  <c r="G5" i="10"/>
  <c r="G4" i="10"/>
  <c r="G3" i="10"/>
  <c r="G2" i="10"/>
  <c r="F10" i="10"/>
  <c r="F9" i="10"/>
  <c r="F8" i="10"/>
  <c r="F7" i="10"/>
  <c r="F6" i="10"/>
  <c r="F5" i="10"/>
  <c r="F4" i="10"/>
  <c r="F3" i="10"/>
  <c r="F2" i="10"/>
  <c r="E10" i="10"/>
  <c r="E9" i="10"/>
  <c r="E8" i="10"/>
  <c r="E7" i="10"/>
  <c r="E6" i="10"/>
  <c r="E5" i="10"/>
  <c r="E4" i="10"/>
  <c r="E3" i="10"/>
  <c r="E2" i="10"/>
  <c r="D10" i="10"/>
  <c r="D9" i="10"/>
  <c r="D8" i="10"/>
  <c r="D7" i="10"/>
  <c r="D6" i="10"/>
  <c r="D5" i="10"/>
  <c r="D4" i="10"/>
  <c r="D3" i="10"/>
  <c r="D2" i="10"/>
  <c r="C10" i="10"/>
  <c r="C9" i="10"/>
  <c r="C8" i="10"/>
  <c r="C7" i="10"/>
  <c r="C6" i="10"/>
  <c r="C5" i="10"/>
  <c r="C4" i="10"/>
  <c r="C3" i="10"/>
  <c r="C2" i="10"/>
  <c r="B2" i="10"/>
  <c r="B10" i="10"/>
  <c r="B9" i="10"/>
  <c r="B8" i="10"/>
  <c r="B7" i="10"/>
  <c r="B6" i="10"/>
  <c r="B5" i="10"/>
  <c r="B4" i="10"/>
  <c r="B3" i="10"/>
  <c r="J130" i="8"/>
  <c r="I130" i="8"/>
  <c r="H130" i="8"/>
  <c r="G130" i="8"/>
  <c r="F130" i="8"/>
  <c r="E130" i="8"/>
  <c r="D130" i="8"/>
  <c r="C130" i="8"/>
  <c r="B130" i="8"/>
  <c r="J129" i="8"/>
  <c r="I129" i="8"/>
  <c r="H129" i="8"/>
  <c r="G129" i="8"/>
  <c r="F129" i="8"/>
  <c r="E129" i="8"/>
  <c r="D129" i="8"/>
  <c r="C129" i="8"/>
  <c r="B129" i="8"/>
  <c r="J130" i="7"/>
  <c r="I130" i="7"/>
  <c r="H130" i="7"/>
  <c r="G130" i="7"/>
  <c r="F130" i="7"/>
  <c r="E130" i="7"/>
  <c r="D130" i="7"/>
  <c r="C130" i="7"/>
  <c r="B130" i="7"/>
  <c r="J129" i="7"/>
  <c r="I129" i="7"/>
  <c r="H129" i="7"/>
  <c r="G129" i="7"/>
  <c r="F129" i="7"/>
  <c r="E129" i="7"/>
  <c r="D129" i="7"/>
  <c r="C129" i="7"/>
  <c r="B129" i="7"/>
  <c r="J130" i="6"/>
  <c r="I130" i="6"/>
  <c r="H130" i="6"/>
  <c r="G130" i="6"/>
  <c r="F130" i="6"/>
  <c r="E130" i="6"/>
  <c r="D130" i="6"/>
  <c r="C130" i="6"/>
  <c r="B130" i="6"/>
  <c r="J129" i="6"/>
  <c r="I129" i="6"/>
  <c r="H129" i="6"/>
  <c r="G129" i="6"/>
  <c r="F129" i="6"/>
  <c r="E129" i="6"/>
  <c r="D129" i="6"/>
  <c r="C129" i="6"/>
  <c r="B129" i="6"/>
  <c r="J130" i="5"/>
  <c r="I130" i="5"/>
  <c r="H130" i="5"/>
  <c r="G130" i="5"/>
  <c r="F130" i="5"/>
  <c r="E130" i="5"/>
  <c r="D130" i="5"/>
  <c r="C130" i="5"/>
  <c r="B130" i="5"/>
  <c r="J129" i="5"/>
  <c r="I129" i="5"/>
  <c r="H129" i="5"/>
  <c r="G129" i="5"/>
  <c r="F129" i="5"/>
  <c r="E129" i="5"/>
  <c r="D129" i="5"/>
  <c r="C129" i="5"/>
  <c r="B129" i="5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B129" i="3"/>
  <c r="C129" i="3"/>
  <c r="D129" i="3"/>
  <c r="E129" i="3"/>
  <c r="F129" i="3"/>
  <c r="G129" i="3"/>
  <c r="H129" i="3"/>
  <c r="I129" i="3"/>
  <c r="J129" i="3"/>
  <c r="C130" i="3"/>
  <c r="D130" i="3"/>
  <c r="E130" i="3"/>
  <c r="F130" i="3"/>
  <c r="G130" i="3"/>
  <c r="H130" i="3"/>
  <c r="I130" i="3"/>
  <c r="J130" i="3"/>
  <c r="B130" i="3"/>
  <c r="B4" i="8"/>
  <c r="C4" i="8"/>
  <c r="D4" i="8"/>
  <c r="E4" i="8"/>
  <c r="F4" i="8"/>
  <c r="G4" i="8"/>
  <c r="H4" i="8"/>
  <c r="I4" i="8"/>
  <c r="J4" i="8"/>
  <c r="B5" i="8"/>
  <c r="L5" i="8" s="1"/>
  <c r="C5" i="8"/>
  <c r="D5" i="8"/>
  <c r="E5" i="8"/>
  <c r="F5" i="8"/>
  <c r="G5" i="8"/>
  <c r="H5" i="8"/>
  <c r="I5" i="8"/>
  <c r="J5" i="8"/>
  <c r="B6" i="8"/>
  <c r="C6" i="8"/>
  <c r="D6" i="8"/>
  <c r="E6" i="8"/>
  <c r="K6" i="8" s="1"/>
  <c r="F6" i="8"/>
  <c r="G6" i="8"/>
  <c r="H6" i="8"/>
  <c r="I6" i="8"/>
  <c r="J6" i="8"/>
  <c r="B7" i="8"/>
  <c r="C7" i="8"/>
  <c r="D7" i="8"/>
  <c r="L7" i="8" s="1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K10" i="8" s="1"/>
  <c r="F10" i="8"/>
  <c r="G10" i="8"/>
  <c r="H10" i="8"/>
  <c r="I10" i="8"/>
  <c r="J10" i="8"/>
  <c r="B11" i="8"/>
  <c r="C11" i="8"/>
  <c r="D11" i="8"/>
  <c r="K11" i="8" s="1"/>
  <c r="E11" i="8"/>
  <c r="F11" i="8"/>
  <c r="G11" i="8"/>
  <c r="H11" i="8"/>
  <c r="I11" i="8"/>
  <c r="J11" i="8"/>
  <c r="B12" i="8"/>
  <c r="C12" i="8"/>
  <c r="L12" i="8" s="1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K14" i="8" s="1"/>
  <c r="F14" i="8"/>
  <c r="G14" i="8"/>
  <c r="H14" i="8"/>
  <c r="I14" i="8"/>
  <c r="J14" i="8"/>
  <c r="B15" i="8"/>
  <c r="C15" i="8"/>
  <c r="D15" i="8"/>
  <c r="L15" i="8" s="1"/>
  <c r="E15" i="8"/>
  <c r="F15" i="8"/>
  <c r="G15" i="8"/>
  <c r="H15" i="8"/>
  <c r="I15" i="8"/>
  <c r="J15" i="8"/>
  <c r="B16" i="8"/>
  <c r="C16" i="8"/>
  <c r="L16" i="8" s="1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L18" i="8" s="1"/>
  <c r="F18" i="8"/>
  <c r="G18" i="8"/>
  <c r="H18" i="8"/>
  <c r="I18" i="8"/>
  <c r="J18" i="8"/>
  <c r="B19" i="8"/>
  <c r="C19" i="8"/>
  <c r="D19" i="8"/>
  <c r="L19" i="8" s="1"/>
  <c r="E19" i="8"/>
  <c r="F19" i="8"/>
  <c r="G19" i="8"/>
  <c r="H19" i="8"/>
  <c r="I19" i="8"/>
  <c r="J19" i="8"/>
  <c r="B20" i="8"/>
  <c r="C20" i="8"/>
  <c r="K20" i="8" s="1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K22" i="8" s="1"/>
  <c r="F22" i="8"/>
  <c r="G22" i="8"/>
  <c r="H22" i="8"/>
  <c r="I22" i="8"/>
  <c r="J22" i="8"/>
  <c r="B23" i="8"/>
  <c r="C23" i="8"/>
  <c r="D23" i="8"/>
  <c r="L23" i="8" s="1"/>
  <c r="E23" i="8"/>
  <c r="F23" i="8"/>
  <c r="G23" i="8"/>
  <c r="H23" i="8"/>
  <c r="I23" i="8"/>
  <c r="J23" i="8"/>
  <c r="B24" i="8"/>
  <c r="C24" i="8"/>
  <c r="L24" i="8" s="1"/>
  <c r="D24" i="8"/>
  <c r="E24" i="8"/>
  <c r="F24" i="8"/>
  <c r="G24" i="8"/>
  <c r="H24" i="8"/>
  <c r="I24" i="8"/>
  <c r="J24" i="8"/>
  <c r="B25" i="8"/>
  <c r="L25" i="8" s="1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K27" i="8" s="1"/>
  <c r="E27" i="8"/>
  <c r="F27" i="8"/>
  <c r="G27" i="8"/>
  <c r="H27" i="8"/>
  <c r="I27" i="8"/>
  <c r="J27" i="8"/>
  <c r="B28" i="8"/>
  <c r="C28" i="8"/>
  <c r="L28" i="8" s="1"/>
  <c r="D28" i="8"/>
  <c r="E28" i="8"/>
  <c r="F28" i="8"/>
  <c r="G28" i="8"/>
  <c r="H28" i="8"/>
  <c r="I28" i="8"/>
  <c r="J28" i="8"/>
  <c r="B29" i="8"/>
  <c r="L29" i="8" s="1"/>
  <c r="C29" i="8"/>
  <c r="D29" i="8"/>
  <c r="E29" i="8"/>
  <c r="F29" i="8"/>
  <c r="G29" i="8"/>
  <c r="H29" i="8"/>
  <c r="I29" i="8"/>
  <c r="J29" i="8"/>
  <c r="B30" i="8"/>
  <c r="C30" i="8"/>
  <c r="D30" i="8"/>
  <c r="E30" i="8"/>
  <c r="L30" i="8" s="1"/>
  <c r="F30" i="8"/>
  <c r="G30" i="8"/>
  <c r="H30" i="8"/>
  <c r="I30" i="8"/>
  <c r="J30" i="8"/>
  <c r="B31" i="8"/>
  <c r="C31" i="8"/>
  <c r="D31" i="8"/>
  <c r="L31" i="8" s="1"/>
  <c r="E31" i="8"/>
  <c r="F31" i="8"/>
  <c r="G31" i="8"/>
  <c r="H31" i="8"/>
  <c r="I31" i="8"/>
  <c r="J31" i="8"/>
  <c r="B32" i="8"/>
  <c r="C32" i="8"/>
  <c r="L32" i="8" s="1"/>
  <c r="D32" i="8"/>
  <c r="E32" i="8"/>
  <c r="F32" i="8"/>
  <c r="G32" i="8"/>
  <c r="H32" i="8"/>
  <c r="I32" i="8"/>
  <c r="J32" i="8"/>
  <c r="B33" i="8"/>
  <c r="L33" i="8" s="1"/>
  <c r="C33" i="8"/>
  <c r="D33" i="8"/>
  <c r="E33" i="8"/>
  <c r="F33" i="8"/>
  <c r="G33" i="8"/>
  <c r="H33" i="8"/>
  <c r="I33" i="8"/>
  <c r="J33" i="8"/>
  <c r="B34" i="8"/>
  <c r="C34" i="8"/>
  <c r="D34" i="8"/>
  <c r="E34" i="8"/>
  <c r="K34" i="8" s="1"/>
  <c r="F34" i="8"/>
  <c r="G34" i="8"/>
  <c r="H34" i="8"/>
  <c r="I34" i="8"/>
  <c r="J34" i="8"/>
  <c r="B35" i="8"/>
  <c r="C35" i="8"/>
  <c r="D35" i="8"/>
  <c r="K35" i="8" s="1"/>
  <c r="E35" i="8"/>
  <c r="F35" i="8"/>
  <c r="G35" i="8"/>
  <c r="H35" i="8"/>
  <c r="I35" i="8"/>
  <c r="J35" i="8"/>
  <c r="B36" i="8"/>
  <c r="C36" i="8"/>
  <c r="L36" i="8" s="1"/>
  <c r="D36" i="8"/>
  <c r="E36" i="8"/>
  <c r="F36" i="8"/>
  <c r="G36" i="8"/>
  <c r="H36" i="8"/>
  <c r="I36" i="8"/>
  <c r="J36" i="8"/>
  <c r="B37" i="8"/>
  <c r="L37" i="8" s="1"/>
  <c r="C37" i="8"/>
  <c r="D37" i="8"/>
  <c r="E37" i="8"/>
  <c r="F37" i="8"/>
  <c r="G37" i="8"/>
  <c r="H37" i="8"/>
  <c r="I37" i="8"/>
  <c r="J37" i="8"/>
  <c r="B38" i="8"/>
  <c r="C38" i="8"/>
  <c r="D38" i="8"/>
  <c r="E38" i="8"/>
  <c r="K38" i="8" s="1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L40" i="8" s="1"/>
  <c r="D40" i="8"/>
  <c r="E40" i="8"/>
  <c r="F40" i="8"/>
  <c r="G40" i="8"/>
  <c r="H40" i="8"/>
  <c r="I40" i="8"/>
  <c r="J40" i="8"/>
  <c r="B41" i="8"/>
  <c r="L41" i="8" s="1"/>
  <c r="C41" i="8"/>
  <c r="D41" i="8"/>
  <c r="E41" i="8"/>
  <c r="F41" i="8"/>
  <c r="G41" i="8"/>
  <c r="H41" i="8"/>
  <c r="I41" i="8"/>
  <c r="J41" i="8"/>
  <c r="B42" i="8"/>
  <c r="C42" i="8"/>
  <c r="D42" i="8"/>
  <c r="E42" i="8"/>
  <c r="K42" i="8" s="1"/>
  <c r="F42" i="8"/>
  <c r="G42" i="8"/>
  <c r="H42" i="8"/>
  <c r="I42" i="8"/>
  <c r="J42" i="8"/>
  <c r="B43" i="8"/>
  <c r="C43" i="8"/>
  <c r="D43" i="8"/>
  <c r="L43" i="8" s="1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L45" i="8" s="1"/>
  <c r="C45" i="8"/>
  <c r="D45" i="8"/>
  <c r="E45" i="8"/>
  <c r="F45" i="8"/>
  <c r="G45" i="8"/>
  <c r="H45" i="8"/>
  <c r="I45" i="8"/>
  <c r="J45" i="8"/>
  <c r="B46" i="8"/>
  <c r="C46" i="8"/>
  <c r="D46" i="8"/>
  <c r="E46" i="8"/>
  <c r="L46" i="8" s="1"/>
  <c r="F46" i="8"/>
  <c r="G46" i="8"/>
  <c r="H46" i="8"/>
  <c r="I46" i="8"/>
  <c r="J46" i="8"/>
  <c r="B47" i="8"/>
  <c r="C47" i="8"/>
  <c r="D47" i="8"/>
  <c r="L47" i="8" s="1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K50" i="8" s="1"/>
  <c r="F50" i="8"/>
  <c r="G50" i="8"/>
  <c r="H50" i="8"/>
  <c r="I50" i="8"/>
  <c r="J50" i="8"/>
  <c r="B51" i="8"/>
  <c r="C51" i="8"/>
  <c r="D51" i="8"/>
  <c r="K51" i="8" s="1"/>
  <c r="E51" i="8"/>
  <c r="F51" i="8"/>
  <c r="G51" i="8"/>
  <c r="H51" i="8"/>
  <c r="I51" i="8"/>
  <c r="J51" i="8"/>
  <c r="B52" i="8"/>
  <c r="C52" i="8"/>
  <c r="L52" i="8" s="1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K54" i="8" s="1"/>
  <c r="F54" i="8"/>
  <c r="G54" i="8"/>
  <c r="H54" i="8"/>
  <c r="I54" i="8"/>
  <c r="J54" i="8"/>
  <c r="B55" i="8"/>
  <c r="C55" i="8"/>
  <c r="D55" i="8"/>
  <c r="L55" i="8" s="1"/>
  <c r="E55" i="8"/>
  <c r="F55" i="8"/>
  <c r="G55" i="8"/>
  <c r="H55" i="8"/>
  <c r="I55" i="8"/>
  <c r="J55" i="8"/>
  <c r="B56" i="8"/>
  <c r="C56" i="8"/>
  <c r="L56" i="8" s="1"/>
  <c r="D56" i="8"/>
  <c r="E56" i="8"/>
  <c r="F56" i="8"/>
  <c r="G56" i="8"/>
  <c r="H56" i="8"/>
  <c r="I56" i="8"/>
  <c r="J56" i="8"/>
  <c r="B57" i="8"/>
  <c r="L57" i="8" s="1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L59" i="8" s="1"/>
  <c r="E59" i="8"/>
  <c r="F59" i="8"/>
  <c r="G59" i="8"/>
  <c r="H59" i="8"/>
  <c r="I59" i="8"/>
  <c r="J59" i="8"/>
  <c r="B60" i="8"/>
  <c r="C60" i="8"/>
  <c r="L60" i="8" s="1"/>
  <c r="D60" i="8"/>
  <c r="E60" i="8"/>
  <c r="F60" i="8"/>
  <c r="G60" i="8"/>
  <c r="H60" i="8"/>
  <c r="I60" i="8"/>
  <c r="J60" i="8"/>
  <c r="B61" i="8"/>
  <c r="L61" i="8" s="1"/>
  <c r="C61" i="8"/>
  <c r="D61" i="8"/>
  <c r="E61" i="8"/>
  <c r="F61" i="8"/>
  <c r="G61" i="8"/>
  <c r="H61" i="8"/>
  <c r="I61" i="8"/>
  <c r="J61" i="8"/>
  <c r="B62" i="8"/>
  <c r="C62" i="8"/>
  <c r="D62" i="8"/>
  <c r="E62" i="8"/>
  <c r="L62" i="8" s="1"/>
  <c r="F62" i="8"/>
  <c r="G62" i="8"/>
  <c r="H62" i="8"/>
  <c r="I62" i="8"/>
  <c r="J62" i="8"/>
  <c r="B63" i="8"/>
  <c r="C63" i="8"/>
  <c r="D63" i="8"/>
  <c r="E63" i="8"/>
  <c r="F63" i="8"/>
  <c r="G63" i="8"/>
  <c r="H63" i="8"/>
  <c r="I63" i="8"/>
  <c r="J63" i="8"/>
  <c r="B64" i="8"/>
  <c r="C64" i="8"/>
  <c r="L64" i="8" s="1"/>
  <c r="D64" i="8"/>
  <c r="E64" i="8"/>
  <c r="F64" i="8"/>
  <c r="G64" i="8"/>
  <c r="H64" i="8"/>
  <c r="I64" i="8"/>
  <c r="J64" i="8"/>
  <c r="B65" i="8"/>
  <c r="L65" i="8" s="1"/>
  <c r="C65" i="8"/>
  <c r="D65" i="8"/>
  <c r="E65" i="8"/>
  <c r="F65" i="8"/>
  <c r="G65" i="8"/>
  <c r="H65" i="8"/>
  <c r="I65" i="8"/>
  <c r="J65" i="8"/>
  <c r="B66" i="8"/>
  <c r="C66" i="8"/>
  <c r="D66" i="8"/>
  <c r="E66" i="8"/>
  <c r="L66" i="8" s="1"/>
  <c r="F66" i="8"/>
  <c r="G66" i="8"/>
  <c r="H66" i="8"/>
  <c r="I66" i="8"/>
  <c r="J66" i="8"/>
  <c r="B67" i="8"/>
  <c r="C67" i="8"/>
  <c r="D67" i="8"/>
  <c r="L67" i="8" s="1"/>
  <c r="E67" i="8"/>
  <c r="F67" i="8"/>
  <c r="G67" i="8"/>
  <c r="H67" i="8"/>
  <c r="I67" i="8"/>
  <c r="J67" i="8"/>
  <c r="B68" i="8"/>
  <c r="C68" i="8"/>
  <c r="L68" i="8" s="1"/>
  <c r="D68" i="8"/>
  <c r="E68" i="8"/>
  <c r="F68" i="8"/>
  <c r="G68" i="8"/>
  <c r="H68" i="8"/>
  <c r="I68" i="8"/>
  <c r="J68" i="8"/>
  <c r="B69" i="8"/>
  <c r="C69" i="8"/>
  <c r="D69" i="8"/>
  <c r="E69" i="8"/>
  <c r="F69" i="8"/>
  <c r="G69" i="8"/>
  <c r="H69" i="8"/>
  <c r="I69" i="8"/>
  <c r="J69" i="8"/>
  <c r="B70" i="8"/>
  <c r="C70" i="8"/>
  <c r="D70" i="8"/>
  <c r="E70" i="8"/>
  <c r="L70" i="8" s="1"/>
  <c r="F70" i="8"/>
  <c r="G70" i="8"/>
  <c r="H70" i="8"/>
  <c r="I70" i="8"/>
  <c r="J70" i="8"/>
  <c r="B71" i="8"/>
  <c r="C71" i="8"/>
  <c r="D71" i="8"/>
  <c r="K71" i="8" s="1"/>
  <c r="E71" i="8"/>
  <c r="F71" i="8"/>
  <c r="G71" i="8"/>
  <c r="H71" i="8"/>
  <c r="I71" i="8"/>
  <c r="J71" i="8"/>
  <c r="B72" i="8"/>
  <c r="C72" i="8"/>
  <c r="L72" i="8" s="1"/>
  <c r="D72" i="8"/>
  <c r="E72" i="8"/>
  <c r="F72" i="8"/>
  <c r="G72" i="8"/>
  <c r="H72" i="8"/>
  <c r="I72" i="8"/>
  <c r="J72" i="8"/>
  <c r="B73" i="8"/>
  <c r="C73" i="8"/>
  <c r="D73" i="8"/>
  <c r="E73" i="8"/>
  <c r="F73" i="8"/>
  <c r="G73" i="8"/>
  <c r="H73" i="8"/>
  <c r="I73" i="8"/>
  <c r="J73" i="8"/>
  <c r="B74" i="8"/>
  <c r="C74" i="8"/>
  <c r="D74" i="8"/>
  <c r="E74" i="8"/>
  <c r="L74" i="8" s="1"/>
  <c r="F74" i="8"/>
  <c r="G74" i="8"/>
  <c r="H74" i="8"/>
  <c r="I74" i="8"/>
  <c r="J74" i="8"/>
  <c r="B75" i="8"/>
  <c r="C75" i="8"/>
  <c r="D75" i="8"/>
  <c r="K75" i="8" s="1"/>
  <c r="E75" i="8"/>
  <c r="F75" i="8"/>
  <c r="G75" i="8"/>
  <c r="H75" i="8"/>
  <c r="I75" i="8"/>
  <c r="J75" i="8"/>
  <c r="B76" i="8"/>
  <c r="C76" i="8"/>
  <c r="K76" i="8" s="1"/>
  <c r="D76" i="8"/>
  <c r="E76" i="8"/>
  <c r="F76" i="8"/>
  <c r="G76" i="8"/>
  <c r="H76" i="8"/>
  <c r="I76" i="8"/>
  <c r="J76" i="8"/>
  <c r="B77" i="8"/>
  <c r="L77" i="8" s="1"/>
  <c r="C77" i="8"/>
  <c r="D77" i="8"/>
  <c r="E77" i="8"/>
  <c r="F77" i="8"/>
  <c r="G77" i="8"/>
  <c r="H77" i="8"/>
  <c r="I77" i="8"/>
  <c r="J77" i="8"/>
  <c r="B78" i="8"/>
  <c r="C78" i="8"/>
  <c r="D78" i="8"/>
  <c r="E78" i="8"/>
  <c r="F78" i="8"/>
  <c r="G78" i="8"/>
  <c r="H78" i="8"/>
  <c r="I78" i="8"/>
  <c r="J78" i="8"/>
  <c r="B79" i="8"/>
  <c r="C79" i="8"/>
  <c r="D79" i="8"/>
  <c r="L79" i="8" s="1"/>
  <c r="E79" i="8"/>
  <c r="F79" i="8"/>
  <c r="G79" i="8"/>
  <c r="H79" i="8"/>
  <c r="I79" i="8"/>
  <c r="J79" i="8"/>
  <c r="B80" i="8"/>
  <c r="C80" i="8"/>
  <c r="L80" i="8" s="1"/>
  <c r="D80" i="8"/>
  <c r="E80" i="8"/>
  <c r="F80" i="8"/>
  <c r="G80" i="8"/>
  <c r="H80" i="8"/>
  <c r="I80" i="8"/>
  <c r="J80" i="8"/>
  <c r="B81" i="8"/>
  <c r="L81" i="8" s="1"/>
  <c r="C81" i="8"/>
  <c r="D81" i="8"/>
  <c r="E81" i="8"/>
  <c r="F81" i="8"/>
  <c r="G81" i="8"/>
  <c r="H81" i="8"/>
  <c r="I81" i="8"/>
  <c r="J81" i="8"/>
  <c r="B82" i="8"/>
  <c r="C82" i="8"/>
  <c r="D82" i="8"/>
  <c r="E82" i="8"/>
  <c r="F82" i="8"/>
  <c r="G82" i="8"/>
  <c r="H82" i="8"/>
  <c r="I82" i="8"/>
  <c r="J82" i="8"/>
  <c r="B83" i="8"/>
  <c r="C83" i="8"/>
  <c r="D83" i="8"/>
  <c r="L83" i="8" s="1"/>
  <c r="E83" i="8"/>
  <c r="F83" i="8"/>
  <c r="G83" i="8"/>
  <c r="H83" i="8"/>
  <c r="I83" i="8"/>
  <c r="J83" i="8"/>
  <c r="B84" i="8"/>
  <c r="C84" i="8"/>
  <c r="K84" i="8" s="1"/>
  <c r="D84" i="8"/>
  <c r="E84" i="8"/>
  <c r="F84" i="8"/>
  <c r="G84" i="8"/>
  <c r="H84" i="8"/>
  <c r="I84" i="8"/>
  <c r="J84" i="8"/>
  <c r="B85" i="8"/>
  <c r="L85" i="8" s="1"/>
  <c r="C85" i="8"/>
  <c r="D85" i="8"/>
  <c r="E85" i="8"/>
  <c r="F85" i="8"/>
  <c r="G85" i="8"/>
  <c r="H85" i="8"/>
  <c r="I85" i="8"/>
  <c r="J85" i="8"/>
  <c r="B86" i="8"/>
  <c r="C86" i="8"/>
  <c r="D86" i="8"/>
  <c r="E86" i="8"/>
  <c r="F86" i="8"/>
  <c r="G86" i="8"/>
  <c r="H86" i="8"/>
  <c r="I86" i="8"/>
  <c r="J86" i="8"/>
  <c r="B87" i="8"/>
  <c r="C87" i="8"/>
  <c r="D87" i="8"/>
  <c r="K87" i="8" s="1"/>
  <c r="E87" i="8"/>
  <c r="F87" i="8"/>
  <c r="G87" i="8"/>
  <c r="H87" i="8"/>
  <c r="I87" i="8"/>
  <c r="J87" i="8"/>
  <c r="B88" i="8"/>
  <c r="C88" i="8"/>
  <c r="K88" i="8" s="1"/>
  <c r="D88" i="8"/>
  <c r="E88" i="8"/>
  <c r="F88" i="8"/>
  <c r="G88" i="8"/>
  <c r="H88" i="8"/>
  <c r="I88" i="8"/>
  <c r="J88" i="8"/>
  <c r="B89" i="8"/>
  <c r="L89" i="8" s="1"/>
  <c r="C89" i="8"/>
  <c r="D89" i="8"/>
  <c r="E89" i="8"/>
  <c r="F89" i="8"/>
  <c r="G89" i="8"/>
  <c r="H89" i="8"/>
  <c r="I89" i="8"/>
  <c r="J89" i="8"/>
  <c r="B90" i="8"/>
  <c r="C90" i="8"/>
  <c r="D90" i="8"/>
  <c r="E90" i="8"/>
  <c r="L90" i="8" s="1"/>
  <c r="F90" i="8"/>
  <c r="G90" i="8"/>
  <c r="H90" i="8"/>
  <c r="I90" i="8"/>
  <c r="J90" i="8"/>
  <c r="B91" i="8"/>
  <c r="C91" i="8"/>
  <c r="D91" i="8"/>
  <c r="L91" i="8" s="1"/>
  <c r="E91" i="8"/>
  <c r="F91" i="8"/>
  <c r="G91" i="8"/>
  <c r="H91" i="8"/>
  <c r="I91" i="8"/>
  <c r="J91" i="8"/>
  <c r="B92" i="8"/>
  <c r="C92" i="8"/>
  <c r="K92" i="8" s="1"/>
  <c r="D92" i="8"/>
  <c r="E92" i="8"/>
  <c r="F92" i="8"/>
  <c r="G92" i="8"/>
  <c r="H92" i="8"/>
  <c r="I92" i="8"/>
  <c r="J92" i="8"/>
  <c r="B93" i="8"/>
  <c r="L93" i="8" s="1"/>
  <c r="C93" i="8"/>
  <c r="D93" i="8"/>
  <c r="E93" i="8"/>
  <c r="F93" i="8"/>
  <c r="G93" i="8"/>
  <c r="H93" i="8"/>
  <c r="I93" i="8"/>
  <c r="J93" i="8"/>
  <c r="B94" i="8"/>
  <c r="C94" i="8"/>
  <c r="D94" i="8"/>
  <c r="E94" i="8"/>
  <c r="F94" i="8"/>
  <c r="G94" i="8"/>
  <c r="H94" i="8"/>
  <c r="I94" i="8"/>
  <c r="J94" i="8"/>
  <c r="B95" i="8"/>
  <c r="C95" i="8"/>
  <c r="D95" i="8"/>
  <c r="K95" i="8" s="1"/>
  <c r="E95" i="8"/>
  <c r="F95" i="8"/>
  <c r="G95" i="8"/>
  <c r="H95" i="8"/>
  <c r="I95" i="8"/>
  <c r="J95" i="8"/>
  <c r="B96" i="8"/>
  <c r="C96" i="8"/>
  <c r="K96" i="8" s="1"/>
  <c r="D96" i="8"/>
  <c r="E96" i="8"/>
  <c r="F96" i="8"/>
  <c r="G96" i="8"/>
  <c r="H96" i="8"/>
  <c r="I96" i="8"/>
  <c r="J96" i="8"/>
  <c r="B97" i="8"/>
  <c r="L97" i="8" s="1"/>
  <c r="C97" i="8"/>
  <c r="D97" i="8"/>
  <c r="E97" i="8"/>
  <c r="F97" i="8"/>
  <c r="G97" i="8"/>
  <c r="H97" i="8"/>
  <c r="I97" i="8"/>
  <c r="J97" i="8"/>
  <c r="B98" i="8"/>
  <c r="C98" i="8"/>
  <c r="D98" i="8"/>
  <c r="E98" i="8"/>
  <c r="K98" i="8" s="1"/>
  <c r="F98" i="8"/>
  <c r="G98" i="8"/>
  <c r="H98" i="8"/>
  <c r="I98" i="8"/>
  <c r="J98" i="8"/>
  <c r="B99" i="8"/>
  <c r="C99" i="8"/>
  <c r="D99" i="8"/>
  <c r="L99" i="8" s="1"/>
  <c r="E99" i="8"/>
  <c r="F99" i="8"/>
  <c r="G99" i="8"/>
  <c r="H99" i="8"/>
  <c r="I99" i="8"/>
  <c r="J99" i="8"/>
  <c r="B100" i="8"/>
  <c r="C100" i="8"/>
  <c r="K100" i="8" s="1"/>
  <c r="D100" i="8"/>
  <c r="E100" i="8"/>
  <c r="F100" i="8"/>
  <c r="G100" i="8"/>
  <c r="H100" i="8"/>
  <c r="I100" i="8"/>
  <c r="J100" i="8"/>
  <c r="B101" i="8"/>
  <c r="L101" i="8" s="1"/>
  <c r="C101" i="8"/>
  <c r="D101" i="8"/>
  <c r="E101" i="8"/>
  <c r="F101" i="8"/>
  <c r="G101" i="8"/>
  <c r="H101" i="8"/>
  <c r="I101" i="8"/>
  <c r="J101" i="8"/>
  <c r="B102" i="8"/>
  <c r="C102" i="8"/>
  <c r="D102" i="8"/>
  <c r="E102" i="8"/>
  <c r="F102" i="8"/>
  <c r="G102" i="8"/>
  <c r="H102" i="8"/>
  <c r="I102" i="8"/>
  <c r="J102" i="8"/>
  <c r="B103" i="8"/>
  <c r="C103" i="8"/>
  <c r="D103" i="8"/>
  <c r="L103" i="8" s="1"/>
  <c r="E103" i="8"/>
  <c r="F103" i="8"/>
  <c r="G103" i="8"/>
  <c r="H103" i="8"/>
  <c r="I103" i="8"/>
  <c r="J103" i="8"/>
  <c r="B104" i="8"/>
  <c r="C104" i="8"/>
  <c r="K104" i="8" s="1"/>
  <c r="D104" i="8"/>
  <c r="E104" i="8"/>
  <c r="F104" i="8"/>
  <c r="G104" i="8"/>
  <c r="H104" i="8"/>
  <c r="I104" i="8"/>
  <c r="J104" i="8"/>
  <c r="B105" i="8"/>
  <c r="L105" i="8" s="1"/>
  <c r="C105" i="8"/>
  <c r="D105" i="8"/>
  <c r="E105" i="8"/>
  <c r="F105" i="8"/>
  <c r="G105" i="8"/>
  <c r="H105" i="8"/>
  <c r="I105" i="8"/>
  <c r="J105" i="8"/>
  <c r="B106" i="8"/>
  <c r="C106" i="8"/>
  <c r="D106" i="8"/>
  <c r="E106" i="8"/>
  <c r="L106" i="8" s="1"/>
  <c r="F106" i="8"/>
  <c r="G106" i="8"/>
  <c r="H106" i="8"/>
  <c r="I106" i="8"/>
  <c r="J106" i="8"/>
  <c r="B107" i="8"/>
  <c r="C107" i="8"/>
  <c r="D107" i="8"/>
  <c r="K107" i="8" s="1"/>
  <c r="E107" i="8"/>
  <c r="F107" i="8"/>
  <c r="G107" i="8"/>
  <c r="H107" i="8"/>
  <c r="I107" i="8"/>
  <c r="J107" i="8"/>
  <c r="B108" i="8"/>
  <c r="C108" i="8"/>
  <c r="D108" i="8"/>
  <c r="E108" i="8"/>
  <c r="F108" i="8"/>
  <c r="G108" i="8"/>
  <c r="H108" i="8"/>
  <c r="I108" i="8"/>
  <c r="J108" i="8"/>
  <c r="B109" i="8"/>
  <c r="L109" i="8" s="1"/>
  <c r="C109" i="8"/>
  <c r="D109" i="8"/>
  <c r="E109" i="8"/>
  <c r="F109" i="8"/>
  <c r="G109" i="8"/>
  <c r="H109" i="8"/>
  <c r="I109" i="8"/>
  <c r="J109" i="8"/>
  <c r="B110" i="8"/>
  <c r="C110" i="8"/>
  <c r="D110" i="8"/>
  <c r="E110" i="8"/>
  <c r="L110" i="8" s="1"/>
  <c r="F110" i="8"/>
  <c r="G110" i="8"/>
  <c r="H110" i="8"/>
  <c r="I110" i="8"/>
  <c r="J110" i="8"/>
  <c r="B111" i="8"/>
  <c r="C111" i="8"/>
  <c r="D111" i="8"/>
  <c r="L111" i="8" s="1"/>
  <c r="E111" i="8"/>
  <c r="F111" i="8"/>
  <c r="G111" i="8"/>
  <c r="H111" i="8"/>
  <c r="I111" i="8"/>
  <c r="J111" i="8"/>
  <c r="B112" i="8"/>
  <c r="C112" i="8"/>
  <c r="L112" i="8" s="1"/>
  <c r="D112" i="8"/>
  <c r="E112" i="8"/>
  <c r="F112" i="8"/>
  <c r="G112" i="8"/>
  <c r="H112" i="8"/>
  <c r="I112" i="8"/>
  <c r="J112" i="8"/>
  <c r="B113" i="8"/>
  <c r="C113" i="8"/>
  <c r="D113" i="8"/>
  <c r="E113" i="8"/>
  <c r="F113" i="8"/>
  <c r="G113" i="8"/>
  <c r="H113" i="8"/>
  <c r="I113" i="8"/>
  <c r="J113" i="8"/>
  <c r="B114" i="8"/>
  <c r="C114" i="8"/>
  <c r="D114" i="8"/>
  <c r="E114" i="8"/>
  <c r="K114" i="8" s="1"/>
  <c r="F114" i="8"/>
  <c r="G114" i="8"/>
  <c r="H114" i="8"/>
  <c r="I114" i="8"/>
  <c r="J114" i="8"/>
  <c r="B115" i="8"/>
  <c r="C115" i="8"/>
  <c r="D115" i="8"/>
  <c r="K115" i="8" s="1"/>
  <c r="E115" i="8"/>
  <c r="F115" i="8"/>
  <c r="G115" i="8"/>
  <c r="H115" i="8"/>
  <c r="I115" i="8"/>
  <c r="J115" i="8"/>
  <c r="B116" i="8"/>
  <c r="C116" i="8"/>
  <c r="K116" i="8" s="1"/>
  <c r="D116" i="8"/>
  <c r="E116" i="8"/>
  <c r="F116" i="8"/>
  <c r="G116" i="8"/>
  <c r="H116" i="8"/>
  <c r="I116" i="8"/>
  <c r="J116" i="8"/>
  <c r="B117" i="8"/>
  <c r="L117" i="8" s="1"/>
  <c r="C117" i="8"/>
  <c r="D117" i="8"/>
  <c r="E117" i="8"/>
  <c r="F117" i="8"/>
  <c r="G117" i="8"/>
  <c r="H117" i="8"/>
  <c r="I117" i="8"/>
  <c r="J117" i="8"/>
  <c r="B118" i="8"/>
  <c r="C118" i="8"/>
  <c r="D118" i="8"/>
  <c r="E118" i="8"/>
  <c r="F118" i="8"/>
  <c r="G118" i="8"/>
  <c r="H118" i="8"/>
  <c r="I118" i="8"/>
  <c r="J118" i="8"/>
  <c r="B119" i="8"/>
  <c r="C119" i="8"/>
  <c r="D119" i="8"/>
  <c r="K119" i="8" s="1"/>
  <c r="E119" i="8"/>
  <c r="F119" i="8"/>
  <c r="G119" i="8"/>
  <c r="H119" i="8"/>
  <c r="I119" i="8"/>
  <c r="J119" i="8"/>
  <c r="B120" i="8"/>
  <c r="C120" i="8"/>
  <c r="K120" i="8" s="1"/>
  <c r="D120" i="8"/>
  <c r="E120" i="8"/>
  <c r="F120" i="8"/>
  <c r="G120" i="8"/>
  <c r="H120" i="8"/>
  <c r="I120" i="8"/>
  <c r="J120" i="8"/>
  <c r="B121" i="8"/>
  <c r="L121" i="8" s="1"/>
  <c r="C121" i="8"/>
  <c r="D121" i="8"/>
  <c r="E121" i="8"/>
  <c r="F121" i="8"/>
  <c r="G121" i="8"/>
  <c r="H121" i="8"/>
  <c r="I121" i="8"/>
  <c r="J121" i="8"/>
  <c r="B122" i="8"/>
  <c r="C122" i="8"/>
  <c r="D122" i="8"/>
  <c r="E122" i="8"/>
  <c r="F122" i="8"/>
  <c r="G122" i="8"/>
  <c r="H122" i="8"/>
  <c r="I122" i="8"/>
  <c r="J122" i="8"/>
  <c r="B123" i="8"/>
  <c r="C123" i="8"/>
  <c r="D123" i="8"/>
  <c r="L123" i="8" s="1"/>
  <c r="E123" i="8"/>
  <c r="F123" i="8"/>
  <c r="G123" i="8"/>
  <c r="H123" i="8"/>
  <c r="I123" i="8"/>
  <c r="J123" i="8"/>
  <c r="B124" i="8"/>
  <c r="C124" i="8"/>
  <c r="L124" i="8" s="1"/>
  <c r="D124" i="8"/>
  <c r="E124" i="8"/>
  <c r="F124" i="8"/>
  <c r="G124" i="8"/>
  <c r="H124" i="8"/>
  <c r="I124" i="8"/>
  <c r="J124" i="8"/>
  <c r="B125" i="8"/>
  <c r="L125" i="8" s="1"/>
  <c r="C125" i="8"/>
  <c r="D125" i="8"/>
  <c r="E125" i="8"/>
  <c r="F125" i="8"/>
  <c r="G125" i="8"/>
  <c r="H125" i="8"/>
  <c r="I125" i="8"/>
  <c r="J125" i="8"/>
  <c r="B126" i="8"/>
  <c r="C126" i="8"/>
  <c r="D126" i="8"/>
  <c r="E126" i="8"/>
  <c r="K126" i="8" s="1"/>
  <c r="F126" i="8"/>
  <c r="G126" i="8"/>
  <c r="H126" i="8"/>
  <c r="I126" i="8"/>
  <c r="J126" i="8"/>
  <c r="B127" i="8"/>
  <c r="C127" i="8"/>
  <c r="D127" i="8"/>
  <c r="L127" i="8" s="1"/>
  <c r="E127" i="8"/>
  <c r="F127" i="8"/>
  <c r="G127" i="8"/>
  <c r="H127" i="8"/>
  <c r="I127" i="8"/>
  <c r="J127" i="8"/>
  <c r="B128" i="8"/>
  <c r="C128" i="8"/>
  <c r="L128" i="8" s="1"/>
  <c r="D128" i="8"/>
  <c r="E128" i="8"/>
  <c r="F128" i="8"/>
  <c r="G128" i="8"/>
  <c r="H128" i="8"/>
  <c r="I128" i="8"/>
  <c r="J128" i="8"/>
  <c r="K4" i="8"/>
  <c r="L8" i="8"/>
  <c r="L13" i="8"/>
  <c r="L17" i="8"/>
  <c r="L21" i="8"/>
  <c r="K26" i="8"/>
  <c r="K30" i="8"/>
  <c r="L35" i="8"/>
  <c r="L39" i="8"/>
  <c r="L44" i="8"/>
  <c r="L49" i="8"/>
  <c r="L53" i="8"/>
  <c r="K58" i="8"/>
  <c r="L63" i="8"/>
  <c r="L69" i="8"/>
  <c r="L73" i="8"/>
  <c r="L78" i="8"/>
  <c r="L82" i="8"/>
  <c r="L86" i="8"/>
  <c r="K90" i="8"/>
  <c r="L94" i="8"/>
  <c r="K99" i="8"/>
  <c r="L104" i="8"/>
  <c r="K108" i="8"/>
  <c r="L113" i="8"/>
  <c r="K118" i="8"/>
  <c r="K122" i="8"/>
  <c r="L126" i="8"/>
  <c r="J3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B67" i="7"/>
  <c r="C67" i="7"/>
  <c r="D67" i="7"/>
  <c r="E67" i="7"/>
  <c r="F67" i="7"/>
  <c r="G67" i="7"/>
  <c r="H67" i="7"/>
  <c r="I67" i="7"/>
  <c r="J67" i="7"/>
  <c r="B68" i="7"/>
  <c r="C68" i="7"/>
  <c r="D68" i="7"/>
  <c r="E68" i="7"/>
  <c r="F68" i="7"/>
  <c r="G68" i="7"/>
  <c r="H68" i="7"/>
  <c r="I68" i="7"/>
  <c r="J68" i="7"/>
  <c r="B69" i="7"/>
  <c r="C69" i="7"/>
  <c r="D69" i="7"/>
  <c r="E69" i="7"/>
  <c r="F69" i="7"/>
  <c r="G69" i="7"/>
  <c r="H69" i="7"/>
  <c r="I69" i="7"/>
  <c r="J69" i="7"/>
  <c r="B70" i="7"/>
  <c r="C70" i="7"/>
  <c r="D70" i="7"/>
  <c r="E70" i="7"/>
  <c r="F70" i="7"/>
  <c r="G70" i="7"/>
  <c r="H70" i="7"/>
  <c r="I70" i="7"/>
  <c r="J70" i="7"/>
  <c r="B71" i="7"/>
  <c r="C71" i="7"/>
  <c r="D71" i="7"/>
  <c r="E71" i="7"/>
  <c r="F71" i="7"/>
  <c r="G71" i="7"/>
  <c r="H71" i="7"/>
  <c r="I71" i="7"/>
  <c r="J71" i="7"/>
  <c r="B72" i="7"/>
  <c r="C72" i="7"/>
  <c r="D72" i="7"/>
  <c r="E72" i="7"/>
  <c r="F72" i="7"/>
  <c r="G72" i="7"/>
  <c r="H72" i="7"/>
  <c r="I72" i="7"/>
  <c r="J72" i="7"/>
  <c r="B73" i="7"/>
  <c r="C73" i="7"/>
  <c r="D73" i="7"/>
  <c r="E73" i="7"/>
  <c r="F73" i="7"/>
  <c r="G73" i="7"/>
  <c r="H73" i="7"/>
  <c r="I73" i="7"/>
  <c r="J73" i="7"/>
  <c r="B74" i="7"/>
  <c r="C74" i="7"/>
  <c r="D74" i="7"/>
  <c r="E74" i="7"/>
  <c r="F74" i="7"/>
  <c r="G74" i="7"/>
  <c r="H74" i="7"/>
  <c r="I74" i="7"/>
  <c r="J74" i="7"/>
  <c r="B75" i="7"/>
  <c r="C75" i="7"/>
  <c r="D75" i="7"/>
  <c r="E75" i="7"/>
  <c r="F75" i="7"/>
  <c r="G75" i="7"/>
  <c r="H75" i="7"/>
  <c r="I75" i="7"/>
  <c r="J75" i="7"/>
  <c r="B76" i="7"/>
  <c r="C76" i="7"/>
  <c r="D76" i="7"/>
  <c r="E76" i="7"/>
  <c r="F76" i="7"/>
  <c r="G76" i="7"/>
  <c r="H76" i="7"/>
  <c r="I76" i="7"/>
  <c r="J76" i="7"/>
  <c r="B77" i="7"/>
  <c r="C77" i="7"/>
  <c r="D77" i="7"/>
  <c r="E77" i="7"/>
  <c r="F77" i="7"/>
  <c r="G77" i="7"/>
  <c r="H77" i="7"/>
  <c r="I77" i="7"/>
  <c r="J77" i="7"/>
  <c r="B78" i="7"/>
  <c r="C78" i="7"/>
  <c r="D78" i="7"/>
  <c r="E78" i="7"/>
  <c r="F78" i="7"/>
  <c r="G78" i="7"/>
  <c r="H78" i="7"/>
  <c r="I78" i="7"/>
  <c r="J78" i="7"/>
  <c r="B79" i="7"/>
  <c r="C79" i="7"/>
  <c r="D79" i="7"/>
  <c r="K79" i="7" s="1"/>
  <c r="E79" i="7"/>
  <c r="F79" i="7"/>
  <c r="G79" i="7"/>
  <c r="H79" i="7"/>
  <c r="I79" i="7"/>
  <c r="J79" i="7"/>
  <c r="B80" i="7"/>
  <c r="C80" i="7"/>
  <c r="L80" i="7" s="1"/>
  <c r="D80" i="7"/>
  <c r="E80" i="7"/>
  <c r="F80" i="7"/>
  <c r="G80" i="7"/>
  <c r="H80" i="7"/>
  <c r="I80" i="7"/>
  <c r="J80" i="7"/>
  <c r="B81" i="7"/>
  <c r="C81" i="7"/>
  <c r="D81" i="7"/>
  <c r="E81" i="7"/>
  <c r="F81" i="7"/>
  <c r="G81" i="7"/>
  <c r="H81" i="7"/>
  <c r="I81" i="7"/>
  <c r="J81" i="7"/>
  <c r="B82" i="7"/>
  <c r="C82" i="7"/>
  <c r="D82" i="7"/>
  <c r="E82" i="7"/>
  <c r="L82" i="7" s="1"/>
  <c r="F82" i="7"/>
  <c r="G82" i="7"/>
  <c r="H82" i="7"/>
  <c r="I82" i="7"/>
  <c r="J82" i="7"/>
  <c r="B83" i="7"/>
  <c r="C83" i="7"/>
  <c r="D83" i="7"/>
  <c r="E83" i="7"/>
  <c r="F83" i="7"/>
  <c r="G83" i="7"/>
  <c r="H83" i="7"/>
  <c r="I83" i="7"/>
  <c r="J83" i="7"/>
  <c r="B84" i="7"/>
  <c r="C84" i="7"/>
  <c r="K84" i="7" s="1"/>
  <c r="D84" i="7"/>
  <c r="E84" i="7"/>
  <c r="F84" i="7"/>
  <c r="G84" i="7"/>
  <c r="H84" i="7"/>
  <c r="I84" i="7"/>
  <c r="J84" i="7"/>
  <c r="B85" i="7"/>
  <c r="L85" i="7" s="1"/>
  <c r="C85" i="7"/>
  <c r="D85" i="7"/>
  <c r="E85" i="7"/>
  <c r="F85" i="7"/>
  <c r="G85" i="7"/>
  <c r="H85" i="7"/>
  <c r="I85" i="7"/>
  <c r="J85" i="7"/>
  <c r="B86" i="7"/>
  <c r="C86" i="7"/>
  <c r="D86" i="7"/>
  <c r="E86" i="7"/>
  <c r="F86" i="7"/>
  <c r="G86" i="7"/>
  <c r="H86" i="7"/>
  <c r="I86" i="7"/>
  <c r="J86" i="7"/>
  <c r="B87" i="7"/>
  <c r="C87" i="7"/>
  <c r="D87" i="7"/>
  <c r="K87" i="7" s="1"/>
  <c r="E87" i="7"/>
  <c r="F87" i="7"/>
  <c r="G87" i="7"/>
  <c r="H87" i="7"/>
  <c r="I87" i="7"/>
  <c r="J87" i="7"/>
  <c r="B88" i="7"/>
  <c r="C88" i="7"/>
  <c r="L88" i="7" s="1"/>
  <c r="D88" i="7"/>
  <c r="E88" i="7"/>
  <c r="F88" i="7"/>
  <c r="G88" i="7"/>
  <c r="H88" i="7"/>
  <c r="I88" i="7"/>
  <c r="J88" i="7"/>
  <c r="B89" i="7"/>
  <c r="C89" i="7"/>
  <c r="D89" i="7"/>
  <c r="E89" i="7"/>
  <c r="F89" i="7"/>
  <c r="G89" i="7"/>
  <c r="H89" i="7"/>
  <c r="I89" i="7"/>
  <c r="J89" i="7"/>
  <c r="B90" i="7"/>
  <c r="C90" i="7"/>
  <c r="D90" i="7"/>
  <c r="E90" i="7"/>
  <c r="L90" i="7" s="1"/>
  <c r="F90" i="7"/>
  <c r="G90" i="7"/>
  <c r="H90" i="7"/>
  <c r="I90" i="7"/>
  <c r="J90" i="7"/>
  <c r="B91" i="7"/>
  <c r="C91" i="7"/>
  <c r="D91" i="7"/>
  <c r="E91" i="7"/>
  <c r="F91" i="7"/>
  <c r="G91" i="7"/>
  <c r="H91" i="7"/>
  <c r="I91" i="7"/>
  <c r="J91" i="7"/>
  <c r="B92" i="7"/>
  <c r="C92" i="7"/>
  <c r="K92" i="7" s="1"/>
  <c r="D92" i="7"/>
  <c r="E92" i="7"/>
  <c r="F92" i="7"/>
  <c r="G92" i="7"/>
  <c r="H92" i="7"/>
  <c r="I92" i="7"/>
  <c r="J92" i="7"/>
  <c r="B93" i="7"/>
  <c r="L93" i="7" s="1"/>
  <c r="C93" i="7"/>
  <c r="D93" i="7"/>
  <c r="E93" i="7"/>
  <c r="F93" i="7"/>
  <c r="G93" i="7"/>
  <c r="H93" i="7"/>
  <c r="I93" i="7"/>
  <c r="J93" i="7"/>
  <c r="B94" i="7"/>
  <c r="C94" i="7"/>
  <c r="D94" i="7"/>
  <c r="E94" i="7"/>
  <c r="F94" i="7"/>
  <c r="G94" i="7"/>
  <c r="H94" i="7"/>
  <c r="I94" i="7"/>
  <c r="J94" i="7"/>
  <c r="B95" i="7"/>
  <c r="C95" i="7"/>
  <c r="D95" i="7"/>
  <c r="K95" i="7" s="1"/>
  <c r="E95" i="7"/>
  <c r="F95" i="7"/>
  <c r="G95" i="7"/>
  <c r="H95" i="7"/>
  <c r="I95" i="7"/>
  <c r="J95" i="7"/>
  <c r="B96" i="7"/>
  <c r="C96" i="7"/>
  <c r="L96" i="7" s="1"/>
  <c r="D96" i="7"/>
  <c r="E96" i="7"/>
  <c r="F96" i="7"/>
  <c r="G96" i="7"/>
  <c r="H96" i="7"/>
  <c r="I96" i="7"/>
  <c r="J96" i="7"/>
  <c r="B97" i="7"/>
  <c r="C97" i="7"/>
  <c r="D97" i="7"/>
  <c r="E97" i="7"/>
  <c r="F97" i="7"/>
  <c r="G97" i="7"/>
  <c r="H97" i="7"/>
  <c r="I97" i="7"/>
  <c r="J97" i="7"/>
  <c r="B98" i="7"/>
  <c r="C98" i="7"/>
  <c r="D98" i="7"/>
  <c r="E98" i="7"/>
  <c r="L98" i="7" s="1"/>
  <c r="F98" i="7"/>
  <c r="G98" i="7"/>
  <c r="H98" i="7"/>
  <c r="I98" i="7"/>
  <c r="J98" i="7"/>
  <c r="B99" i="7"/>
  <c r="C99" i="7"/>
  <c r="D99" i="7"/>
  <c r="E99" i="7"/>
  <c r="F99" i="7"/>
  <c r="G99" i="7"/>
  <c r="H99" i="7"/>
  <c r="I99" i="7"/>
  <c r="J99" i="7"/>
  <c r="B100" i="7"/>
  <c r="C100" i="7"/>
  <c r="K100" i="7" s="1"/>
  <c r="D100" i="7"/>
  <c r="E100" i="7"/>
  <c r="F100" i="7"/>
  <c r="G100" i="7"/>
  <c r="H100" i="7"/>
  <c r="I100" i="7"/>
  <c r="J100" i="7"/>
  <c r="B101" i="7"/>
  <c r="L101" i="7" s="1"/>
  <c r="C101" i="7"/>
  <c r="D101" i="7"/>
  <c r="E101" i="7"/>
  <c r="F101" i="7"/>
  <c r="G101" i="7"/>
  <c r="H101" i="7"/>
  <c r="I101" i="7"/>
  <c r="J101" i="7"/>
  <c r="B102" i="7"/>
  <c r="C102" i="7"/>
  <c r="D102" i="7"/>
  <c r="E102" i="7"/>
  <c r="F102" i="7"/>
  <c r="G102" i="7"/>
  <c r="H102" i="7"/>
  <c r="I102" i="7"/>
  <c r="J102" i="7"/>
  <c r="B103" i="7"/>
  <c r="C103" i="7"/>
  <c r="D103" i="7"/>
  <c r="K103" i="7" s="1"/>
  <c r="E103" i="7"/>
  <c r="F103" i="7"/>
  <c r="G103" i="7"/>
  <c r="H103" i="7"/>
  <c r="I103" i="7"/>
  <c r="J103" i="7"/>
  <c r="B104" i="7"/>
  <c r="C104" i="7"/>
  <c r="L104" i="7" s="1"/>
  <c r="D104" i="7"/>
  <c r="E104" i="7"/>
  <c r="F104" i="7"/>
  <c r="G104" i="7"/>
  <c r="H104" i="7"/>
  <c r="I104" i="7"/>
  <c r="J104" i="7"/>
  <c r="B105" i="7"/>
  <c r="C105" i="7"/>
  <c r="D105" i="7"/>
  <c r="E105" i="7"/>
  <c r="F105" i="7"/>
  <c r="G105" i="7"/>
  <c r="H105" i="7"/>
  <c r="I105" i="7"/>
  <c r="J105" i="7"/>
  <c r="B106" i="7"/>
  <c r="C106" i="7"/>
  <c r="D106" i="7"/>
  <c r="E106" i="7"/>
  <c r="L106" i="7" s="1"/>
  <c r="F106" i="7"/>
  <c r="G106" i="7"/>
  <c r="H106" i="7"/>
  <c r="I106" i="7"/>
  <c r="J106" i="7"/>
  <c r="B107" i="7"/>
  <c r="C107" i="7"/>
  <c r="D107" i="7"/>
  <c r="E107" i="7"/>
  <c r="F107" i="7"/>
  <c r="G107" i="7"/>
  <c r="H107" i="7"/>
  <c r="I107" i="7"/>
  <c r="J107" i="7"/>
  <c r="B108" i="7"/>
  <c r="C108" i="7"/>
  <c r="K108" i="7" s="1"/>
  <c r="D108" i="7"/>
  <c r="E108" i="7"/>
  <c r="F108" i="7"/>
  <c r="G108" i="7"/>
  <c r="H108" i="7"/>
  <c r="I108" i="7"/>
  <c r="J108" i="7"/>
  <c r="B109" i="7"/>
  <c r="L109" i="7" s="1"/>
  <c r="C109" i="7"/>
  <c r="D109" i="7"/>
  <c r="E109" i="7"/>
  <c r="F109" i="7"/>
  <c r="G109" i="7"/>
  <c r="H109" i="7"/>
  <c r="I109" i="7"/>
  <c r="J109" i="7"/>
  <c r="B110" i="7"/>
  <c r="C110" i="7"/>
  <c r="D110" i="7"/>
  <c r="E110" i="7"/>
  <c r="F110" i="7"/>
  <c r="G110" i="7"/>
  <c r="H110" i="7"/>
  <c r="I110" i="7"/>
  <c r="J110" i="7"/>
  <c r="B111" i="7"/>
  <c r="K111" i="7" s="1"/>
  <c r="C111" i="7"/>
  <c r="D111" i="7"/>
  <c r="E111" i="7"/>
  <c r="F111" i="7"/>
  <c r="G111" i="7"/>
  <c r="H111" i="7"/>
  <c r="I111" i="7"/>
  <c r="J111" i="7"/>
  <c r="B112" i="7"/>
  <c r="C112" i="7"/>
  <c r="L112" i="7" s="1"/>
  <c r="D112" i="7"/>
  <c r="E112" i="7"/>
  <c r="F112" i="7"/>
  <c r="G112" i="7"/>
  <c r="H112" i="7"/>
  <c r="I112" i="7"/>
  <c r="J112" i="7"/>
  <c r="B113" i="7"/>
  <c r="C113" i="7"/>
  <c r="D113" i="7"/>
  <c r="E113" i="7"/>
  <c r="F113" i="7"/>
  <c r="L113" i="7" s="1"/>
  <c r="G113" i="7"/>
  <c r="H113" i="7"/>
  <c r="I113" i="7"/>
  <c r="J113" i="7"/>
  <c r="B114" i="7"/>
  <c r="C114" i="7"/>
  <c r="L114" i="7" s="1"/>
  <c r="D114" i="7"/>
  <c r="E114" i="7"/>
  <c r="F114" i="7"/>
  <c r="G114" i="7"/>
  <c r="H114" i="7"/>
  <c r="I114" i="7"/>
  <c r="J114" i="7"/>
  <c r="B115" i="7"/>
  <c r="C115" i="7"/>
  <c r="D115" i="7"/>
  <c r="E115" i="7"/>
  <c r="F115" i="7"/>
  <c r="G115" i="7"/>
  <c r="H115" i="7"/>
  <c r="I115" i="7"/>
  <c r="J115" i="7"/>
  <c r="B116" i="7"/>
  <c r="C116" i="7"/>
  <c r="K116" i="7" s="1"/>
  <c r="D116" i="7"/>
  <c r="E116" i="7"/>
  <c r="F116" i="7"/>
  <c r="G116" i="7"/>
  <c r="H116" i="7"/>
  <c r="I116" i="7"/>
  <c r="J116" i="7"/>
  <c r="B117" i="7"/>
  <c r="L117" i="7" s="1"/>
  <c r="C117" i="7"/>
  <c r="D117" i="7"/>
  <c r="E117" i="7"/>
  <c r="F117" i="7"/>
  <c r="G117" i="7"/>
  <c r="H117" i="7"/>
  <c r="I117" i="7"/>
  <c r="J117" i="7"/>
  <c r="B118" i="7"/>
  <c r="C118" i="7"/>
  <c r="D118" i="7"/>
  <c r="E118" i="7"/>
  <c r="F118" i="7"/>
  <c r="G118" i="7"/>
  <c r="H118" i="7"/>
  <c r="I118" i="7"/>
  <c r="J118" i="7"/>
  <c r="B119" i="7"/>
  <c r="K119" i="7" s="1"/>
  <c r="C119" i="7"/>
  <c r="D119" i="7"/>
  <c r="E119" i="7"/>
  <c r="F119" i="7"/>
  <c r="G119" i="7"/>
  <c r="H119" i="7"/>
  <c r="I119" i="7"/>
  <c r="J119" i="7"/>
  <c r="B120" i="7"/>
  <c r="C120" i="7"/>
  <c r="L120" i="7" s="1"/>
  <c r="D120" i="7"/>
  <c r="E120" i="7"/>
  <c r="F120" i="7"/>
  <c r="G120" i="7"/>
  <c r="H120" i="7"/>
  <c r="I120" i="7"/>
  <c r="J120" i="7"/>
  <c r="B121" i="7"/>
  <c r="C121" i="7"/>
  <c r="D121" i="7"/>
  <c r="E121" i="7"/>
  <c r="F121" i="7"/>
  <c r="G121" i="7"/>
  <c r="H121" i="7"/>
  <c r="I121" i="7"/>
  <c r="J121" i="7"/>
  <c r="B122" i="7"/>
  <c r="C122" i="7"/>
  <c r="L122" i="7" s="1"/>
  <c r="D122" i="7"/>
  <c r="E122" i="7"/>
  <c r="F122" i="7"/>
  <c r="G122" i="7"/>
  <c r="H122" i="7"/>
  <c r="I122" i="7"/>
  <c r="J122" i="7"/>
  <c r="B123" i="7"/>
  <c r="C123" i="7"/>
  <c r="D123" i="7"/>
  <c r="K123" i="7" s="1"/>
  <c r="E123" i="7"/>
  <c r="F123" i="7"/>
  <c r="G123" i="7"/>
  <c r="H123" i="7"/>
  <c r="I123" i="7"/>
  <c r="J123" i="7"/>
  <c r="B124" i="7"/>
  <c r="C124" i="7"/>
  <c r="K124" i="7" s="1"/>
  <c r="D124" i="7"/>
  <c r="E124" i="7"/>
  <c r="F124" i="7"/>
  <c r="G124" i="7"/>
  <c r="H124" i="7"/>
  <c r="I124" i="7"/>
  <c r="J124" i="7"/>
  <c r="B125" i="7"/>
  <c r="L125" i="7" s="1"/>
  <c r="C125" i="7"/>
  <c r="D125" i="7"/>
  <c r="E125" i="7"/>
  <c r="F125" i="7"/>
  <c r="G125" i="7"/>
  <c r="H125" i="7"/>
  <c r="I125" i="7"/>
  <c r="J125" i="7"/>
  <c r="B126" i="7"/>
  <c r="C126" i="7"/>
  <c r="D126" i="7"/>
  <c r="E126" i="7"/>
  <c r="L126" i="7" s="1"/>
  <c r="F126" i="7"/>
  <c r="G126" i="7"/>
  <c r="H126" i="7"/>
  <c r="I126" i="7"/>
  <c r="J126" i="7"/>
  <c r="B127" i="7"/>
  <c r="K127" i="7" s="1"/>
  <c r="C127" i="7"/>
  <c r="D127" i="7"/>
  <c r="E127" i="7"/>
  <c r="F127" i="7"/>
  <c r="G127" i="7"/>
  <c r="H127" i="7"/>
  <c r="I127" i="7"/>
  <c r="J127" i="7"/>
  <c r="B128" i="7"/>
  <c r="C128" i="7"/>
  <c r="L128" i="7" s="1"/>
  <c r="D128" i="7"/>
  <c r="E128" i="7"/>
  <c r="F128" i="7"/>
  <c r="G128" i="7"/>
  <c r="H128" i="7"/>
  <c r="I128" i="7"/>
  <c r="J128" i="7"/>
  <c r="J3" i="7"/>
  <c r="I3" i="7"/>
  <c r="H3" i="7"/>
  <c r="G3" i="7"/>
  <c r="F3" i="7"/>
  <c r="E3" i="7"/>
  <c r="D3" i="7"/>
  <c r="C3" i="7"/>
  <c r="B3" i="7"/>
  <c r="L122" i="8"/>
  <c r="K112" i="8"/>
  <c r="L102" i="8"/>
  <c r="L92" i="8"/>
  <c r="K82" i="8"/>
  <c r="L71" i="8"/>
  <c r="K59" i="8"/>
  <c r="L48" i="8"/>
  <c r="L38" i="8"/>
  <c r="L27" i="8"/>
  <c r="L20" i="8"/>
  <c r="K18" i="8"/>
  <c r="K16" i="8"/>
  <c r="L14" i="8"/>
  <c r="L11" i="8"/>
  <c r="L9" i="8"/>
  <c r="K7" i="8"/>
  <c r="L4" i="8"/>
  <c r="L3" i="8"/>
  <c r="K128" i="7"/>
  <c r="L124" i="7"/>
  <c r="L121" i="7"/>
  <c r="L118" i="7"/>
  <c r="K115" i="7"/>
  <c r="K112" i="7"/>
  <c r="L110" i="7"/>
  <c r="L108" i="7"/>
  <c r="K107" i="7"/>
  <c r="L105" i="7"/>
  <c r="K104" i="7"/>
  <c r="L102" i="7"/>
  <c r="L100" i="7"/>
  <c r="K99" i="7"/>
  <c r="L97" i="7"/>
  <c r="K96" i="7"/>
  <c r="L94" i="7"/>
  <c r="L92" i="7"/>
  <c r="K91" i="7"/>
  <c r="L89" i="7"/>
  <c r="K88" i="7"/>
  <c r="L86" i="7"/>
  <c r="L84" i="7"/>
  <c r="K83" i="7"/>
  <c r="L81" i="7"/>
  <c r="K80" i="7"/>
  <c r="L78" i="7"/>
  <c r="L77" i="7"/>
  <c r="L76" i="7"/>
  <c r="K76" i="7"/>
  <c r="K75" i="7"/>
  <c r="L74" i="7"/>
  <c r="L73" i="7"/>
  <c r="L72" i="7"/>
  <c r="K72" i="7"/>
  <c r="K71" i="7"/>
  <c r="L70" i="7"/>
  <c r="L69" i="7"/>
  <c r="L68" i="7"/>
  <c r="K68" i="7"/>
  <c r="K67" i="7"/>
  <c r="L66" i="7"/>
  <c r="L65" i="7"/>
  <c r="L64" i="7"/>
  <c r="K64" i="7"/>
  <c r="K63" i="7"/>
  <c r="L62" i="7"/>
  <c r="L61" i="7"/>
  <c r="L60" i="7"/>
  <c r="K60" i="7"/>
  <c r="K59" i="7"/>
  <c r="L58" i="7"/>
  <c r="L57" i="7"/>
  <c r="L56" i="7"/>
  <c r="K56" i="7"/>
  <c r="K55" i="7"/>
  <c r="L54" i="7"/>
  <c r="L53" i="7"/>
  <c r="L52" i="7"/>
  <c r="K52" i="7"/>
  <c r="K51" i="7"/>
  <c r="L50" i="7"/>
  <c r="L49" i="7"/>
  <c r="L48" i="7"/>
  <c r="K48" i="7"/>
  <c r="K47" i="7"/>
  <c r="L46" i="7"/>
  <c r="L45" i="7"/>
  <c r="L44" i="7"/>
  <c r="K44" i="7"/>
  <c r="K43" i="7"/>
  <c r="L42" i="7"/>
  <c r="L41" i="7"/>
  <c r="L40" i="7"/>
  <c r="K40" i="7"/>
  <c r="K39" i="7"/>
  <c r="L38" i="7"/>
  <c r="L37" i="7"/>
  <c r="L36" i="7"/>
  <c r="K36" i="7"/>
  <c r="K35" i="7"/>
  <c r="L34" i="7"/>
  <c r="L33" i="7"/>
  <c r="L32" i="7"/>
  <c r="K32" i="7"/>
  <c r="K31" i="7"/>
  <c r="L30" i="7"/>
  <c r="L29" i="7"/>
  <c r="L28" i="7"/>
  <c r="K28" i="7"/>
  <c r="K27" i="7"/>
  <c r="L26" i="7"/>
  <c r="L25" i="7"/>
  <c r="L24" i="7"/>
  <c r="K24" i="7"/>
  <c r="K23" i="7"/>
  <c r="L22" i="7"/>
  <c r="L21" i="7"/>
  <c r="L20" i="7"/>
  <c r="K20" i="7"/>
  <c r="K19" i="7"/>
  <c r="L18" i="7"/>
  <c r="L17" i="7"/>
  <c r="L16" i="7"/>
  <c r="K16" i="7"/>
  <c r="K15" i="7"/>
  <c r="L14" i="7"/>
  <c r="L13" i="7"/>
  <c r="L12" i="7"/>
  <c r="K12" i="7"/>
  <c r="K11" i="7"/>
  <c r="L10" i="7"/>
  <c r="L9" i="7"/>
  <c r="L8" i="7"/>
  <c r="K8" i="7"/>
  <c r="K7" i="7"/>
  <c r="L6" i="7"/>
  <c r="L5" i="7"/>
  <c r="L4" i="7"/>
  <c r="K4" i="7"/>
  <c r="K3" i="7"/>
  <c r="X2" i="1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B62" i="6"/>
  <c r="C62" i="6"/>
  <c r="D62" i="6"/>
  <c r="E62" i="6"/>
  <c r="F62" i="6"/>
  <c r="G62" i="6"/>
  <c r="H62" i="6"/>
  <c r="I62" i="6"/>
  <c r="J62" i="6"/>
  <c r="B63" i="6"/>
  <c r="C63" i="6"/>
  <c r="D63" i="6"/>
  <c r="E63" i="6"/>
  <c r="F63" i="6"/>
  <c r="G63" i="6"/>
  <c r="H63" i="6"/>
  <c r="I63" i="6"/>
  <c r="J63" i="6"/>
  <c r="B64" i="6"/>
  <c r="C64" i="6"/>
  <c r="D64" i="6"/>
  <c r="E64" i="6"/>
  <c r="F64" i="6"/>
  <c r="G64" i="6"/>
  <c r="H64" i="6"/>
  <c r="I64" i="6"/>
  <c r="J64" i="6"/>
  <c r="B65" i="6"/>
  <c r="C65" i="6"/>
  <c r="D65" i="6"/>
  <c r="E65" i="6"/>
  <c r="F65" i="6"/>
  <c r="G65" i="6"/>
  <c r="H65" i="6"/>
  <c r="I65" i="6"/>
  <c r="J65" i="6"/>
  <c r="B66" i="6"/>
  <c r="C66" i="6"/>
  <c r="D66" i="6"/>
  <c r="E66" i="6"/>
  <c r="F66" i="6"/>
  <c r="G66" i="6"/>
  <c r="H66" i="6"/>
  <c r="I66" i="6"/>
  <c r="J66" i="6"/>
  <c r="B67" i="6"/>
  <c r="C67" i="6"/>
  <c r="D67" i="6"/>
  <c r="E67" i="6"/>
  <c r="F67" i="6"/>
  <c r="G67" i="6"/>
  <c r="H67" i="6"/>
  <c r="I67" i="6"/>
  <c r="J67" i="6"/>
  <c r="B68" i="6"/>
  <c r="C68" i="6"/>
  <c r="D68" i="6"/>
  <c r="E68" i="6"/>
  <c r="F68" i="6"/>
  <c r="G68" i="6"/>
  <c r="H68" i="6"/>
  <c r="I68" i="6"/>
  <c r="J68" i="6"/>
  <c r="B69" i="6"/>
  <c r="C69" i="6"/>
  <c r="D69" i="6"/>
  <c r="E69" i="6"/>
  <c r="F69" i="6"/>
  <c r="G69" i="6"/>
  <c r="H69" i="6"/>
  <c r="I69" i="6"/>
  <c r="J69" i="6"/>
  <c r="B70" i="6"/>
  <c r="C70" i="6"/>
  <c r="D70" i="6"/>
  <c r="E70" i="6"/>
  <c r="F70" i="6"/>
  <c r="G70" i="6"/>
  <c r="H70" i="6"/>
  <c r="I70" i="6"/>
  <c r="J70" i="6"/>
  <c r="B71" i="6"/>
  <c r="C71" i="6"/>
  <c r="D71" i="6"/>
  <c r="E71" i="6"/>
  <c r="F71" i="6"/>
  <c r="G71" i="6"/>
  <c r="H71" i="6"/>
  <c r="I71" i="6"/>
  <c r="J71" i="6"/>
  <c r="B72" i="6"/>
  <c r="C72" i="6"/>
  <c r="D72" i="6"/>
  <c r="E72" i="6"/>
  <c r="F72" i="6"/>
  <c r="G72" i="6"/>
  <c r="H72" i="6"/>
  <c r="I72" i="6"/>
  <c r="J72" i="6"/>
  <c r="B73" i="6"/>
  <c r="C73" i="6"/>
  <c r="D73" i="6"/>
  <c r="E73" i="6"/>
  <c r="F73" i="6"/>
  <c r="G73" i="6"/>
  <c r="H73" i="6"/>
  <c r="I73" i="6"/>
  <c r="J73" i="6"/>
  <c r="B74" i="6"/>
  <c r="C74" i="6"/>
  <c r="D74" i="6"/>
  <c r="E74" i="6"/>
  <c r="F74" i="6"/>
  <c r="G74" i="6"/>
  <c r="H74" i="6"/>
  <c r="I74" i="6"/>
  <c r="J74" i="6"/>
  <c r="B75" i="6"/>
  <c r="C75" i="6"/>
  <c r="D75" i="6"/>
  <c r="E75" i="6"/>
  <c r="F75" i="6"/>
  <c r="G75" i="6"/>
  <c r="H75" i="6"/>
  <c r="I75" i="6"/>
  <c r="J75" i="6"/>
  <c r="B76" i="6"/>
  <c r="C76" i="6"/>
  <c r="D76" i="6"/>
  <c r="E76" i="6"/>
  <c r="F76" i="6"/>
  <c r="G76" i="6"/>
  <c r="H76" i="6"/>
  <c r="I76" i="6"/>
  <c r="J76" i="6"/>
  <c r="B77" i="6"/>
  <c r="C77" i="6"/>
  <c r="D77" i="6"/>
  <c r="E77" i="6"/>
  <c r="F77" i="6"/>
  <c r="G77" i="6"/>
  <c r="H77" i="6"/>
  <c r="I77" i="6"/>
  <c r="J77" i="6"/>
  <c r="B78" i="6"/>
  <c r="C78" i="6"/>
  <c r="D78" i="6"/>
  <c r="E78" i="6"/>
  <c r="F78" i="6"/>
  <c r="G78" i="6"/>
  <c r="H78" i="6"/>
  <c r="I78" i="6"/>
  <c r="J78" i="6"/>
  <c r="B79" i="6"/>
  <c r="C79" i="6"/>
  <c r="D79" i="6"/>
  <c r="E79" i="6"/>
  <c r="F79" i="6"/>
  <c r="G79" i="6"/>
  <c r="H79" i="6"/>
  <c r="I79" i="6"/>
  <c r="J79" i="6"/>
  <c r="B80" i="6"/>
  <c r="C80" i="6"/>
  <c r="D80" i="6"/>
  <c r="E80" i="6"/>
  <c r="F80" i="6"/>
  <c r="G80" i="6"/>
  <c r="H80" i="6"/>
  <c r="I80" i="6"/>
  <c r="J80" i="6"/>
  <c r="B81" i="6"/>
  <c r="C81" i="6"/>
  <c r="D81" i="6"/>
  <c r="E81" i="6"/>
  <c r="F81" i="6"/>
  <c r="G81" i="6"/>
  <c r="H81" i="6"/>
  <c r="I81" i="6"/>
  <c r="J81" i="6"/>
  <c r="B82" i="6"/>
  <c r="C82" i="6"/>
  <c r="D82" i="6"/>
  <c r="E82" i="6"/>
  <c r="F82" i="6"/>
  <c r="G82" i="6"/>
  <c r="H82" i="6"/>
  <c r="I82" i="6"/>
  <c r="J82" i="6"/>
  <c r="B83" i="6"/>
  <c r="C83" i="6"/>
  <c r="D83" i="6"/>
  <c r="E83" i="6"/>
  <c r="F83" i="6"/>
  <c r="G83" i="6"/>
  <c r="H83" i="6"/>
  <c r="I83" i="6"/>
  <c r="J83" i="6"/>
  <c r="B84" i="6"/>
  <c r="C84" i="6"/>
  <c r="D84" i="6"/>
  <c r="E84" i="6"/>
  <c r="F84" i="6"/>
  <c r="G84" i="6"/>
  <c r="H84" i="6"/>
  <c r="I84" i="6"/>
  <c r="J84" i="6"/>
  <c r="B85" i="6"/>
  <c r="C85" i="6"/>
  <c r="D85" i="6"/>
  <c r="E85" i="6"/>
  <c r="F85" i="6"/>
  <c r="G85" i="6"/>
  <c r="H85" i="6"/>
  <c r="I85" i="6"/>
  <c r="J85" i="6"/>
  <c r="B86" i="6"/>
  <c r="C86" i="6"/>
  <c r="D86" i="6"/>
  <c r="E86" i="6"/>
  <c r="F86" i="6"/>
  <c r="G86" i="6"/>
  <c r="H86" i="6"/>
  <c r="I86" i="6"/>
  <c r="J86" i="6"/>
  <c r="B87" i="6"/>
  <c r="C87" i="6"/>
  <c r="D87" i="6"/>
  <c r="E87" i="6"/>
  <c r="F87" i="6"/>
  <c r="G87" i="6"/>
  <c r="H87" i="6"/>
  <c r="I87" i="6"/>
  <c r="J87" i="6"/>
  <c r="B88" i="6"/>
  <c r="C88" i="6"/>
  <c r="D88" i="6"/>
  <c r="E88" i="6"/>
  <c r="F88" i="6"/>
  <c r="G88" i="6"/>
  <c r="H88" i="6"/>
  <c r="I88" i="6"/>
  <c r="J88" i="6"/>
  <c r="B89" i="6"/>
  <c r="C89" i="6"/>
  <c r="D89" i="6"/>
  <c r="E89" i="6"/>
  <c r="F89" i="6"/>
  <c r="G89" i="6"/>
  <c r="H89" i="6"/>
  <c r="I89" i="6"/>
  <c r="J89" i="6"/>
  <c r="B90" i="6"/>
  <c r="C90" i="6"/>
  <c r="D90" i="6"/>
  <c r="E90" i="6"/>
  <c r="F90" i="6"/>
  <c r="G90" i="6"/>
  <c r="H90" i="6"/>
  <c r="I90" i="6"/>
  <c r="J90" i="6"/>
  <c r="B91" i="6"/>
  <c r="C91" i="6"/>
  <c r="D91" i="6"/>
  <c r="E91" i="6"/>
  <c r="F91" i="6"/>
  <c r="G91" i="6"/>
  <c r="H91" i="6"/>
  <c r="I91" i="6"/>
  <c r="J91" i="6"/>
  <c r="B92" i="6"/>
  <c r="C92" i="6"/>
  <c r="D92" i="6"/>
  <c r="E92" i="6"/>
  <c r="F92" i="6"/>
  <c r="G92" i="6"/>
  <c r="H92" i="6"/>
  <c r="I92" i="6"/>
  <c r="J92" i="6"/>
  <c r="B93" i="6"/>
  <c r="C93" i="6"/>
  <c r="D93" i="6"/>
  <c r="E93" i="6"/>
  <c r="F93" i="6"/>
  <c r="G93" i="6"/>
  <c r="H93" i="6"/>
  <c r="I93" i="6"/>
  <c r="J93" i="6"/>
  <c r="B94" i="6"/>
  <c r="C94" i="6"/>
  <c r="D94" i="6"/>
  <c r="E94" i="6"/>
  <c r="F94" i="6"/>
  <c r="G94" i="6"/>
  <c r="H94" i="6"/>
  <c r="I94" i="6"/>
  <c r="J94" i="6"/>
  <c r="B95" i="6"/>
  <c r="C95" i="6"/>
  <c r="D95" i="6"/>
  <c r="E95" i="6"/>
  <c r="F95" i="6"/>
  <c r="G95" i="6"/>
  <c r="H95" i="6"/>
  <c r="I95" i="6"/>
  <c r="J95" i="6"/>
  <c r="B96" i="6"/>
  <c r="C96" i="6"/>
  <c r="D96" i="6"/>
  <c r="E96" i="6"/>
  <c r="F96" i="6"/>
  <c r="G96" i="6"/>
  <c r="H96" i="6"/>
  <c r="I96" i="6"/>
  <c r="J96" i="6"/>
  <c r="B97" i="6"/>
  <c r="C97" i="6"/>
  <c r="D97" i="6"/>
  <c r="E97" i="6"/>
  <c r="F97" i="6"/>
  <c r="G97" i="6"/>
  <c r="H97" i="6"/>
  <c r="I97" i="6"/>
  <c r="J97" i="6"/>
  <c r="B98" i="6"/>
  <c r="C98" i="6"/>
  <c r="D98" i="6"/>
  <c r="E98" i="6"/>
  <c r="F98" i="6"/>
  <c r="G98" i="6"/>
  <c r="H98" i="6"/>
  <c r="I98" i="6"/>
  <c r="J98" i="6"/>
  <c r="B99" i="6"/>
  <c r="C99" i="6"/>
  <c r="D99" i="6"/>
  <c r="E99" i="6"/>
  <c r="F99" i="6"/>
  <c r="G99" i="6"/>
  <c r="H99" i="6"/>
  <c r="I99" i="6"/>
  <c r="J99" i="6"/>
  <c r="B100" i="6"/>
  <c r="C100" i="6"/>
  <c r="D100" i="6"/>
  <c r="E100" i="6"/>
  <c r="F100" i="6"/>
  <c r="G100" i="6"/>
  <c r="H100" i="6"/>
  <c r="I100" i="6"/>
  <c r="J100" i="6"/>
  <c r="B101" i="6"/>
  <c r="C101" i="6"/>
  <c r="D101" i="6"/>
  <c r="E101" i="6"/>
  <c r="F101" i="6"/>
  <c r="G101" i="6"/>
  <c r="H101" i="6"/>
  <c r="I101" i="6"/>
  <c r="J101" i="6"/>
  <c r="B102" i="6"/>
  <c r="C102" i="6"/>
  <c r="D102" i="6"/>
  <c r="E102" i="6"/>
  <c r="F102" i="6"/>
  <c r="G102" i="6"/>
  <c r="H102" i="6"/>
  <c r="I102" i="6"/>
  <c r="J102" i="6"/>
  <c r="B103" i="6"/>
  <c r="C103" i="6"/>
  <c r="D103" i="6"/>
  <c r="E103" i="6"/>
  <c r="F103" i="6"/>
  <c r="G103" i="6"/>
  <c r="H103" i="6"/>
  <c r="I103" i="6"/>
  <c r="J103" i="6"/>
  <c r="B104" i="6"/>
  <c r="C104" i="6"/>
  <c r="D104" i="6"/>
  <c r="E104" i="6"/>
  <c r="F104" i="6"/>
  <c r="G104" i="6"/>
  <c r="H104" i="6"/>
  <c r="I104" i="6"/>
  <c r="J104" i="6"/>
  <c r="B105" i="6"/>
  <c r="C105" i="6"/>
  <c r="D105" i="6"/>
  <c r="E105" i="6"/>
  <c r="F105" i="6"/>
  <c r="G105" i="6"/>
  <c r="H105" i="6"/>
  <c r="I105" i="6"/>
  <c r="J105" i="6"/>
  <c r="B106" i="6"/>
  <c r="C106" i="6"/>
  <c r="D106" i="6"/>
  <c r="E106" i="6"/>
  <c r="F106" i="6"/>
  <c r="G106" i="6"/>
  <c r="H106" i="6"/>
  <c r="I106" i="6"/>
  <c r="J106" i="6"/>
  <c r="B107" i="6"/>
  <c r="C107" i="6"/>
  <c r="D107" i="6"/>
  <c r="E107" i="6"/>
  <c r="F107" i="6"/>
  <c r="G107" i="6"/>
  <c r="H107" i="6"/>
  <c r="I107" i="6"/>
  <c r="J107" i="6"/>
  <c r="B108" i="6"/>
  <c r="C108" i="6"/>
  <c r="D108" i="6"/>
  <c r="E108" i="6"/>
  <c r="F108" i="6"/>
  <c r="G108" i="6"/>
  <c r="H108" i="6"/>
  <c r="I108" i="6"/>
  <c r="J108" i="6"/>
  <c r="B109" i="6"/>
  <c r="C109" i="6"/>
  <c r="D109" i="6"/>
  <c r="E109" i="6"/>
  <c r="F109" i="6"/>
  <c r="G109" i="6"/>
  <c r="H109" i="6"/>
  <c r="I109" i="6"/>
  <c r="J109" i="6"/>
  <c r="B110" i="6"/>
  <c r="C110" i="6"/>
  <c r="D110" i="6"/>
  <c r="E110" i="6"/>
  <c r="F110" i="6"/>
  <c r="G110" i="6"/>
  <c r="H110" i="6"/>
  <c r="I110" i="6"/>
  <c r="J110" i="6"/>
  <c r="B111" i="6"/>
  <c r="C111" i="6"/>
  <c r="D111" i="6"/>
  <c r="E111" i="6"/>
  <c r="F111" i="6"/>
  <c r="G111" i="6"/>
  <c r="H111" i="6"/>
  <c r="I111" i="6"/>
  <c r="J111" i="6"/>
  <c r="B112" i="6"/>
  <c r="C112" i="6"/>
  <c r="D112" i="6"/>
  <c r="E112" i="6"/>
  <c r="F112" i="6"/>
  <c r="G112" i="6"/>
  <c r="H112" i="6"/>
  <c r="I112" i="6"/>
  <c r="J112" i="6"/>
  <c r="B113" i="6"/>
  <c r="C113" i="6"/>
  <c r="D113" i="6"/>
  <c r="E113" i="6"/>
  <c r="F113" i="6"/>
  <c r="G113" i="6"/>
  <c r="H113" i="6"/>
  <c r="I113" i="6"/>
  <c r="J113" i="6"/>
  <c r="B114" i="6"/>
  <c r="C114" i="6"/>
  <c r="D114" i="6"/>
  <c r="E114" i="6"/>
  <c r="F114" i="6"/>
  <c r="G114" i="6"/>
  <c r="H114" i="6"/>
  <c r="I114" i="6"/>
  <c r="J114" i="6"/>
  <c r="B115" i="6"/>
  <c r="C115" i="6"/>
  <c r="D115" i="6"/>
  <c r="E115" i="6"/>
  <c r="F115" i="6"/>
  <c r="G115" i="6"/>
  <c r="H115" i="6"/>
  <c r="I115" i="6"/>
  <c r="J115" i="6"/>
  <c r="B116" i="6"/>
  <c r="C116" i="6"/>
  <c r="D116" i="6"/>
  <c r="E116" i="6"/>
  <c r="F116" i="6"/>
  <c r="G116" i="6"/>
  <c r="H116" i="6"/>
  <c r="I116" i="6"/>
  <c r="J116" i="6"/>
  <c r="B117" i="6"/>
  <c r="C117" i="6"/>
  <c r="L117" i="6" s="1"/>
  <c r="D117" i="6"/>
  <c r="E117" i="6"/>
  <c r="F117" i="6"/>
  <c r="G117" i="6"/>
  <c r="H117" i="6"/>
  <c r="I117" i="6"/>
  <c r="J117" i="6"/>
  <c r="B118" i="6"/>
  <c r="C118" i="6"/>
  <c r="D118" i="6"/>
  <c r="E118" i="6"/>
  <c r="F118" i="6"/>
  <c r="G118" i="6"/>
  <c r="H118" i="6"/>
  <c r="I118" i="6"/>
  <c r="J118" i="6"/>
  <c r="B119" i="6"/>
  <c r="C119" i="6"/>
  <c r="D119" i="6"/>
  <c r="E119" i="6"/>
  <c r="F119" i="6"/>
  <c r="G119" i="6"/>
  <c r="H119" i="6"/>
  <c r="I119" i="6"/>
  <c r="J119" i="6"/>
  <c r="B120" i="6"/>
  <c r="C120" i="6"/>
  <c r="D120" i="6"/>
  <c r="L120" i="6" s="1"/>
  <c r="E120" i="6"/>
  <c r="F120" i="6"/>
  <c r="G120" i="6"/>
  <c r="H120" i="6"/>
  <c r="I120" i="6"/>
  <c r="J120" i="6"/>
  <c r="B121" i="6"/>
  <c r="C121" i="6"/>
  <c r="K121" i="6" s="1"/>
  <c r="D121" i="6"/>
  <c r="E121" i="6"/>
  <c r="F121" i="6"/>
  <c r="G121" i="6"/>
  <c r="H121" i="6"/>
  <c r="I121" i="6"/>
  <c r="J121" i="6"/>
  <c r="B122" i="6"/>
  <c r="C122" i="6"/>
  <c r="D122" i="6"/>
  <c r="E122" i="6"/>
  <c r="F122" i="6"/>
  <c r="G122" i="6"/>
  <c r="H122" i="6"/>
  <c r="I122" i="6"/>
  <c r="J122" i="6"/>
  <c r="B123" i="6"/>
  <c r="K123" i="6" s="1"/>
  <c r="C123" i="6"/>
  <c r="D123" i="6"/>
  <c r="E123" i="6"/>
  <c r="F123" i="6"/>
  <c r="G123" i="6"/>
  <c r="H123" i="6"/>
  <c r="I123" i="6"/>
  <c r="J123" i="6"/>
  <c r="B124" i="6"/>
  <c r="C124" i="6"/>
  <c r="D124" i="6"/>
  <c r="L124" i="6" s="1"/>
  <c r="E124" i="6"/>
  <c r="F124" i="6"/>
  <c r="G124" i="6"/>
  <c r="H124" i="6"/>
  <c r="I124" i="6"/>
  <c r="J124" i="6"/>
  <c r="B125" i="6"/>
  <c r="C125" i="6"/>
  <c r="D125" i="6"/>
  <c r="E125" i="6"/>
  <c r="F125" i="6"/>
  <c r="G125" i="6"/>
  <c r="H125" i="6"/>
  <c r="I125" i="6"/>
  <c r="J125" i="6"/>
  <c r="B126" i="6"/>
  <c r="L126" i="6" s="1"/>
  <c r="C126" i="6"/>
  <c r="D126" i="6"/>
  <c r="E126" i="6"/>
  <c r="F126" i="6"/>
  <c r="G126" i="6"/>
  <c r="H126" i="6"/>
  <c r="I126" i="6"/>
  <c r="J126" i="6"/>
  <c r="B127" i="6"/>
  <c r="K127" i="6" s="1"/>
  <c r="C127" i="6"/>
  <c r="D127" i="6"/>
  <c r="E127" i="6"/>
  <c r="F127" i="6"/>
  <c r="G127" i="6"/>
  <c r="H127" i="6"/>
  <c r="I127" i="6"/>
  <c r="J127" i="6"/>
  <c r="B128" i="6"/>
  <c r="C128" i="6"/>
  <c r="D128" i="6"/>
  <c r="E128" i="6"/>
  <c r="F128" i="6"/>
  <c r="G128" i="6"/>
  <c r="H128" i="6"/>
  <c r="I128" i="6"/>
  <c r="J128" i="6"/>
  <c r="J3" i="6"/>
  <c r="I3" i="6"/>
  <c r="H3" i="6"/>
  <c r="G3" i="6"/>
  <c r="F3" i="6"/>
  <c r="E3" i="6"/>
  <c r="D3" i="6"/>
  <c r="C3" i="6"/>
  <c r="B3" i="6"/>
  <c r="K128" i="6"/>
  <c r="L128" i="6"/>
  <c r="L125" i="6"/>
  <c r="K125" i="6"/>
  <c r="L122" i="6"/>
  <c r="L121" i="6"/>
  <c r="K119" i="6"/>
  <c r="L118" i="6"/>
  <c r="L116" i="6"/>
  <c r="K115" i="6"/>
  <c r="L114" i="6"/>
  <c r="L113" i="6"/>
  <c r="K113" i="6"/>
  <c r="L112" i="6"/>
  <c r="K111" i="6"/>
  <c r="K110" i="6"/>
  <c r="L110" i="6"/>
  <c r="L109" i="6"/>
  <c r="K109" i="6"/>
  <c r="L108" i="6"/>
  <c r="K107" i="6"/>
  <c r="K106" i="6"/>
  <c r="L106" i="6"/>
  <c r="L105" i="6"/>
  <c r="K105" i="6"/>
  <c r="L104" i="6"/>
  <c r="K103" i="6"/>
  <c r="K102" i="6"/>
  <c r="L102" i="6"/>
  <c r="L101" i="6"/>
  <c r="K101" i="6"/>
  <c r="L100" i="6"/>
  <c r="K99" i="6"/>
  <c r="K98" i="6"/>
  <c r="L98" i="6"/>
  <c r="L97" i="6"/>
  <c r="K97" i="6"/>
  <c r="L96" i="6"/>
  <c r="K95" i="6"/>
  <c r="K94" i="6"/>
  <c r="L94" i="6"/>
  <c r="L93" i="6"/>
  <c r="K93" i="6"/>
  <c r="L92" i="6"/>
  <c r="K91" i="6"/>
  <c r="K90" i="6"/>
  <c r="L90" i="6"/>
  <c r="L89" i="6"/>
  <c r="K89" i="6"/>
  <c r="L88" i="6"/>
  <c r="K87" i="6"/>
  <c r="K86" i="6"/>
  <c r="L86" i="6"/>
  <c r="L85" i="6"/>
  <c r="K85" i="6"/>
  <c r="L84" i="6"/>
  <c r="K83" i="6"/>
  <c r="K82" i="6"/>
  <c r="L82" i="6"/>
  <c r="L81" i="6"/>
  <c r="K81" i="6"/>
  <c r="L80" i="6"/>
  <c r="K79" i="6"/>
  <c r="K78" i="6"/>
  <c r="L78" i="6"/>
  <c r="L77" i="6"/>
  <c r="K77" i="6"/>
  <c r="K74" i="6"/>
  <c r="L74" i="6"/>
  <c r="L73" i="6"/>
  <c r="K72" i="6"/>
  <c r="L72" i="6"/>
  <c r="L70" i="6"/>
  <c r="L69" i="6"/>
  <c r="K69" i="6"/>
  <c r="K68" i="6"/>
  <c r="L68" i="6"/>
  <c r="K66" i="6"/>
  <c r="L66" i="6"/>
  <c r="L65" i="6"/>
  <c r="K64" i="6"/>
  <c r="L64" i="6"/>
  <c r="L62" i="6"/>
  <c r="L61" i="6"/>
  <c r="K61" i="6"/>
  <c r="L60" i="6"/>
  <c r="K58" i="6"/>
  <c r="L58" i="6"/>
  <c r="L57" i="6"/>
  <c r="K56" i="6"/>
  <c r="L56" i="6"/>
  <c r="L54" i="6"/>
  <c r="L53" i="6"/>
  <c r="K53" i="6"/>
  <c r="K52" i="6"/>
  <c r="L52" i="6"/>
  <c r="K50" i="6"/>
  <c r="L50" i="6"/>
  <c r="L49" i="6"/>
  <c r="K48" i="6"/>
  <c r="L48" i="6"/>
  <c r="L46" i="6"/>
  <c r="L45" i="6"/>
  <c r="K45" i="6"/>
  <c r="K44" i="6"/>
  <c r="L44" i="6"/>
  <c r="K42" i="6"/>
  <c r="L42" i="6"/>
  <c r="L41" i="6"/>
  <c r="K40" i="6"/>
  <c r="L40" i="6"/>
  <c r="L38" i="6"/>
  <c r="L37" i="6"/>
  <c r="K37" i="6"/>
  <c r="K36" i="6"/>
  <c r="L36" i="6"/>
  <c r="K34" i="6"/>
  <c r="L34" i="6"/>
  <c r="L33" i="6"/>
  <c r="K32" i="6"/>
  <c r="L32" i="6"/>
  <c r="L30" i="6"/>
  <c r="L29" i="6"/>
  <c r="K29" i="6"/>
  <c r="K28" i="6"/>
  <c r="L28" i="6"/>
  <c r="K26" i="6"/>
  <c r="L26" i="6"/>
  <c r="L25" i="6"/>
  <c r="K24" i="6"/>
  <c r="L24" i="6"/>
  <c r="L21" i="6"/>
  <c r="K21" i="6"/>
  <c r="K20" i="6"/>
  <c r="L20" i="6"/>
  <c r="K18" i="6"/>
  <c r="L18" i="6"/>
  <c r="L17" i="6"/>
  <c r="K16" i="6"/>
  <c r="L16" i="6"/>
  <c r="L13" i="6"/>
  <c r="K13" i="6"/>
  <c r="K12" i="6"/>
  <c r="L12" i="6"/>
  <c r="L10" i="6"/>
  <c r="L9" i="6"/>
  <c r="K8" i="6"/>
  <c r="L8" i="6"/>
  <c r="L5" i="6"/>
  <c r="K5" i="6"/>
  <c r="K4" i="6"/>
  <c r="L4" i="6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K28" i="5" s="1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L30" i="5" s="1"/>
  <c r="H30" i="5"/>
  <c r="I30" i="5"/>
  <c r="J30" i="5"/>
  <c r="B31" i="5"/>
  <c r="K31" i="5" s="1"/>
  <c r="C31" i="5"/>
  <c r="D31" i="5"/>
  <c r="E31" i="5"/>
  <c r="F31" i="5"/>
  <c r="G31" i="5"/>
  <c r="H31" i="5"/>
  <c r="I31" i="5"/>
  <c r="J31" i="5"/>
  <c r="B32" i="5"/>
  <c r="C32" i="5"/>
  <c r="D32" i="5"/>
  <c r="E32" i="5"/>
  <c r="L32" i="5" s="1"/>
  <c r="F32" i="5"/>
  <c r="G32" i="5"/>
  <c r="H32" i="5"/>
  <c r="I32" i="5"/>
  <c r="J32" i="5"/>
  <c r="B33" i="5"/>
  <c r="C33" i="5"/>
  <c r="D33" i="5"/>
  <c r="L33" i="5" s="1"/>
  <c r="E33" i="5"/>
  <c r="F33" i="5"/>
  <c r="G33" i="5"/>
  <c r="H33" i="5"/>
  <c r="I33" i="5"/>
  <c r="J33" i="5"/>
  <c r="B34" i="5"/>
  <c r="C34" i="5"/>
  <c r="L34" i="5" s="1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L36" i="5" s="1"/>
  <c r="F36" i="5"/>
  <c r="G36" i="5"/>
  <c r="H36" i="5"/>
  <c r="I36" i="5"/>
  <c r="J36" i="5"/>
  <c r="B37" i="5"/>
  <c r="C37" i="5"/>
  <c r="D37" i="5"/>
  <c r="L37" i="5" s="1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K39" i="5" s="1"/>
  <c r="C39" i="5"/>
  <c r="D39" i="5"/>
  <c r="E39" i="5"/>
  <c r="F39" i="5"/>
  <c r="G39" i="5"/>
  <c r="H39" i="5"/>
  <c r="I39" i="5"/>
  <c r="J39" i="5"/>
  <c r="B40" i="5"/>
  <c r="C40" i="5"/>
  <c r="D40" i="5"/>
  <c r="E40" i="5"/>
  <c r="L40" i="5" s="1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L42" i="5" s="1"/>
  <c r="D42" i="5"/>
  <c r="E42" i="5"/>
  <c r="F42" i="5"/>
  <c r="G42" i="5"/>
  <c r="H42" i="5"/>
  <c r="I42" i="5"/>
  <c r="J42" i="5"/>
  <c r="B43" i="5"/>
  <c r="K43" i="5" s="1"/>
  <c r="C43" i="5"/>
  <c r="D43" i="5"/>
  <c r="E43" i="5"/>
  <c r="F43" i="5"/>
  <c r="G43" i="5"/>
  <c r="H43" i="5"/>
  <c r="I43" i="5"/>
  <c r="J43" i="5"/>
  <c r="B44" i="5"/>
  <c r="C44" i="5"/>
  <c r="D44" i="5"/>
  <c r="E44" i="5"/>
  <c r="K44" i="5" s="1"/>
  <c r="F44" i="5"/>
  <c r="G44" i="5"/>
  <c r="H44" i="5"/>
  <c r="I44" i="5"/>
  <c r="J44" i="5"/>
  <c r="B45" i="5"/>
  <c r="C45" i="5"/>
  <c r="D45" i="5"/>
  <c r="L45" i="5" s="1"/>
  <c r="E45" i="5"/>
  <c r="F45" i="5"/>
  <c r="G45" i="5"/>
  <c r="H45" i="5"/>
  <c r="I45" i="5"/>
  <c r="J45" i="5"/>
  <c r="B46" i="5"/>
  <c r="C46" i="5"/>
  <c r="L46" i="5" s="1"/>
  <c r="D46" i="5"/>
  <c r="E46" i="5"/>
  <c r="F46" i="5"/>
  <c r="G46" i="5"/>
  <c r="H46" i="5"/>
  <c r="I46" i="5"/>
  <c r="J46" i="5"/>
  <c r="B47" i="5"/>
  <c r="K47" i="5" s="1"/>
  <c r="C47" i="5"/>
  <c r="D47" i="5"/>
  <c r="E47" i="5"/>
  <c r="F47" i="5"/>
  <c r="G47" i="5"/>
  <c r="H47" i="5"/>
  <c r="I47" i="5"/>
  <c r="J47" i="5"/>
  <c r="B48" i="5"/>
  <c r="C48" i="5"/>
  <c r="D48" i="5"/>
  <c r="E48" i="5"/>
  <c r="L48" i="5" s="1"/>
  <c r="F48" i="5"/>
  <c r="G48" i="5"/>
  <c r="H48" i="5"/>
  <c r="I48" i="5"/>
  <c r="J48" i="5"/>
  <c r="B49" i="5"/>
  <c r="C49" i="5"/>
  <c r="D49" i="5"/>
  <c r="L49" i="5" s="1"/>
  <c r="E49" i="5"/>
  <c r="F49" i="5"/>
  <c r="G49" i="5"/>
  <c r="H49" i="5"/>
  <c r="I49" i="5"/>
  <c r="J49" i="5"/>
  <c r="B50" i="5"/>
  <c r="C50" i="5"/>
  <c r="L50" i="5" s="1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L52" i="5" s="1"/>
  <c r="F52" i="5"/>
  <c r="G52" i="5"/>
  <c r="H52" i="5"/>
  <c r="I52" i="5"/>
  <c r="J52" i="5"/>
  <c r="B53" i="5"/>
  <c r="C53" i="5"/>
  <c r="D53" i="5"/>
  <c r="L53" i="5" s="1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K55" i="5" s="1"/>
  <c r="C55" i="5"/>
  <c r="D55" i="5"/>
  <c r="E55" i="5"/>
  <c r="F55" i="5"/>
  <c r="G55" i="5"/>
  <c r="H55" i="5"/>
  <c r="I55" i="5"/>
  <c r="J55" i="5"/>
  <c r="B56" i="5"/>
  <c r="C56" i="5"/>
  <c r="D56" i="5"/>
  <c r="E56" i="5"/>
  <c r="L56" i="5" s="1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L58" i="5" s="1"/>
  <c r="D58" i="5"/>
  <c r="E58" i="5"/>
  <c r="F58" i="5"/>
  <c r="G58" i="5"/>
  <c r="H58" i="5"/>
  <c r="I58" i="5"/>
  <c r="J58" i="5"/>
  <c r="B59" i="5"/>
  <c r="K59" i="5" s="1"/>
  <c r="C59" i="5"/>
  <c r="D59" i="5"/>
  <c r="E59" i="5"/>
  <c r="F59" i="5"/>
  <c r="G59" i="5"/>
  <c r="H59" i="5"/>
  <c r="I59" i="5"/>
  <c r="J59" i="5"/>
  <c r="B60" i="5"/>
  <c r="C60" i="5"/>
  <c r="D60" i="5"/>
  <c r="E60" i="5"/>
  <c r="K60" i="5" s="1"/>
  <c r="F60" i="5"/>
  <c r="G60" i="5"/>
  <c r="H60" i="5"/>
  <c r="I60" i="5"/>
  <c r="J60" i="5"/>
  <c r="B61" i="5"/>
  <c r="C61" i="5"/>
  <c r="D61" i="5"/>
  <c r="L61" i="5" s="1"/>
  <c r="E61" i="5"/>
  <c r="F61" i="5"/>
  <c r="G61" i="5"/>
  <c r="H61" i="5"/>
  <c r="I61" i="5"/>
  <c r="J61" i="5"/>
  <c r="B62" i="5"/>
  <c r="C62" i="5"/>
  <c r="L62" i="5" s="1"/>
  <c r="D62" i="5"/>
  <c r="E62" i="5"/>
  <c r="F62" i="5"/>
  <c r="G62" i="5"/>
  <c r="H62" i="5"/>
  <c r="I62" i="5"/>
  <c r="J62" i="5"/>
  <c r="B63" i="5"/>
  <c r="K63" i="5" s="1"/>
  <c r="C63" i="5"/>
  <c r="D63" i="5"/>
  <c r="E63" i="5"/>
  <c r="F63" i="5"/>
  <c r="G63" i="5"/>
  <c r="H63" i="5"/>
  <c r="I63" i="5"/>
  <c r="J63" i="5"/>
  <c r="B64" i="5"/>
  <c r="C64" i="5"/>
  <c r="D64" i="5"/>
  <c r="E64" i="5"/>
  <c r="L64" i="5" s="1"/>
  <c r="F64" i="5"/>
  <c r="G64" i="5"/>
  <c r="H64" i="5"/>
  <c r="I64" i="5"/>
  <c r="J64" i="5"/>
  <c r="B65" i="5"/>
  <c r="C65" i="5"/>
  <c r="D65" i="5"/>
  <c r="L65" i="5" s="1"/>
  <c r="E65" i="5"/>
  <c r="F65" i="5"/>
  <c r="G65" i="5"/>
  <c r="H65" i="5"/>
  <c r="I65" i="5"/>
  <c r="J65" i="5"/>
  <c r="B66" i="5"/>
  <c r="C66" i="5"/>
  <c r="L66" i="5" s="1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L68" i="5" s="1"/>
  <c r="F68" i="5"/>
  <c r="G68" i="5"/>
  <c r="H68" i="5"/>
  <c r="I68" i="5"/>
  <c r="J68" i="5"/>
  <c r="B69" i="5"/>
  <c r="C69" i="5"/>
  <c r="D69" i="5"/>
  <c r="L69" i="5" s="1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K71" i="5" s="1"/>
  <c r="C71" i="5"/>
  <c r="D71" i="5"/>
  <c r="E71" i="5"/>
  <c r="F71" i="5"/>
  <c r="G71" i="5"/>
  <c r="H71" i="5"/>
  <c r="I71" i="5"/>
  <c r="J71" i="5"/>
  <c r="B72" i="5"/>
  <c r="C72" i="5"/>
  <c r="D72" i="5"/>
  <c r="E72" i="5"/>
  <c r="L72" i="5" s="1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L74" i="5" s="1"/>
  <c r="D74" i="5"/>
  <c r="E74" i="5"/>
  <c r="F74" i="5"/>
  <c r="G74" i="5"/>
  <c r="H74" i="5"/>
  <c r="I74" i="5"/>
  <c r="J74" i="5"/>
  <c r="B75" i="5"/>
  <c r="K75" i="5" s="1"/>
  <c r="C75" i="5"/>
  <c r="D75" i="5"/>
  <c r="E75" i="5"/>
  <c r="F75" i="5"/>
  <c r="G75" i="5"/>
  <c r="H75" i="5"/>
  <c r="I75" i="5"/>
  <c r="J75" i="5"/>
  <c r="B76" i="5"/>
  <c r="C76" i="5"/>
  <c r="D76" i="5"/>
  <c r="E76" i="5"/>
  <c r="K76" i="5" s="1"/>
  <c r="F76" i="5"/>
  <c r="G76" i="5"/>
  <c r="H76" i="5"/>
  <c r="I76" i="5"/>
  <c r="J76" i="5"/>
  <c r="B77" i="5"/>
  <c r="C77" i="5"/>
  <c r="D77" i="5"/>
  <c r="L77" i="5" s="1"/>
  <c r="E77" i="5"/>
  <c r="F77" i="5"/>
  <c r="G77" i="5"/>
  <c r="H77" i="5"/>
  <c r="I77" i="5"/>
  <c r="J77" i="5"/>
  <c r="B78" i="5"/>
  <c r="C78" i="5"/>
  <c r="L78" i="5" s="1"/>
  <c r="D78" i="5"/>
  <c r="E78" i="5"/>
  <c r="F78" i="5"/>
  <c r="G78" i="5"/>
  <c r="H78" i="5"/>
  <c r="I78" i="5"/>
  <c r="J78" i="5"/>
  <c r="B79" i="5"/>
  <c r="K79" i="5" s="1"/>
  <c r="C79" i="5"/>
  <c r="D79" i="5"/>
  <c r="E79" i="5"/>
  <c r="F79" i="5"/>
  <c r="G79" i="5"/>
  <c r="H79" i="5"/>
  <c r="I79" i="5"/>
  <c r="J79" i="5"/>
  <c r="B80" i="5"/>
  <c r="C80" i="5"/>
  <c r="D80" i="5"/>
  <c r="E80" i="5"/>
  <c r="L80" i="5" s="1"/>
  <c r="F80" i="5"/>
  <c r="G80" i="5"/>
  <c r="H80" i="5"/>
  <c r="I80" i="5"/>
  <c r="J80" i="5"/>
  <c r="B81" i="5"/>
  <c r="C81" i="5"/>
  <c r="D81" i="5"/>
  <c r="L81" i="5" s="1"/>
  <c r="E81" i="5"/>
  <c r="F81" i="5"/>
  <c r="G81" i="5"/>
  <c r="H81" i="5"/>
  <c r="I81" i="5"/>
  <c r="J81" i="5"/>
  <c r="B82" i="5"/>
  <c r="C82" i="5"/>
  <c r="L82" i="5" s="1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L84" i="5" s="1"/>
  <c r="F84" i="5"/>
  <c r="G84" i="5"/>
  <c r="H84" i="5"/>
  <c r="I84" i="5"/>
  <c r="J84" i="5"/>
  <c r="B85" i="5"/>
  <c r="C85" i="5"/>
  <c r="D85" i="5"/>
  <c r="L85" i="5" s="1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K87" i="5" s="1"/>
  <c r="C87" i="5"/>
  <c r="D87" i="5"/>
  <c r="E87" i="5"/>
  <c r="F87" i="5"/>
  <c r="G87" i="5"/>
  <c r="H87" i="5"/>
  <c r="I87" i="5"/>
  <c r="J87" i="5"/>
  <c r="B88" i="5"/>
  <c r="C88" i="5"/>
  <c r="D88" i="5"/>
  <c r="E88" i="5"/>
  <c r="L88" i="5" s="1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L90" i="5" s="1"/>
  <c r="D90" i="5"/>
  <c r="E90" i="5"/>
  <c r="F90" i="5"/>
  <c r="G90" i="5"/>
  <c r="H90" i="5"/>
  <c r="I90" i="5"/>
  <c r="J90" i="5"/>
  <c r="B91" i="5"/>
  <c r="K91" i="5" s="1"/>
  <c r="C91" i="5"/>
  <c r="D91" i="5"/>
  <c r="E91" i="5"/>
  <c r="F91" i="5"/>
  <c r="G91" i="5"/>
  <c r="H91" i="5"/>
  <c r="I91" i="5"/>
  <c r="J91" i="5"/>
  <c r="B92" i="5"/>
  <c r="C92" i="5"/>
  <c r="D92" i="5"/>
  <c r="E92" i="5"/>
  <c r="K92" i="5" s="1"/>
  <c r="F92" i="5"/>
  <c r="G92" i="5"/>
  <c r="H92" i="5"/>
  <c r="I92" i="5"/>
  <c r="J92" i="5"/>
  <c r="B93" i="5"/>
  <c r="C93" i="5"/>
  <c r="D93" i="5"/>
  <c r="L93" i="5" s="1"/>
  <c r="E93" i="5"/>
  <c r="F93" i="5"/>
  <c r="G93" i="5"/>
  <c r="H93" i="5"/>
  <c r="I93" i="5"/>
  <c r="J93" i="5"/>
  <c r="B94" i="5"/>
  <c r="C94" i="5"/>
  <c r="L94" i="5" s="1"/>
  <c r="D94" i="5"/>
  <c r="E94" i="5"/>
  <c r="F94" i="5"/>
  <c r="G94" i="5"/>
  <c r="H94" i="5"/>
  <c r="I94" i="5"/>
  <c r="J94" i="5"/>
  <c r="B95" i="5"/>
  <c r="K95" i="5" s="1"/>
  <c r="C95" i="5"/>
  <c r="D95" i="5"/>
  <c r="E95" i="5"/>
  <c r="F95" i="5"/>
  <c r="G95" i="5"/>
  <c r="H95" i="5"/>
  <c r="I95" i="5"/>
  <c r="J95" i="5"/>
  <c r="B96" i="5"/>
  <c r="C96" i="5"/>
  <c r="D96" i="5"/>
  <c r="E96" i="5"/>
  <c r="L96" i="5" s="1"/>
  <c r="F96" i="5"/>
  <c r="G96" i="5"/>
  <c r="H96" i="5"/>
  <c r="I96" i="5"/>
  <c r="J96" i="5"/>
  <c r="B97" i="5"/>
  <c r="C97" i="5"/>
  <c r="D97" i="5"/>
  <c r="L97" i="5" s="1"/>
  <c r="E97" i="5"/>
  <c r="F97" i="5"/>
  <c r="G97" i="5"/>
  <c r="H97" i="5"/>
  <c r="I97" i="5"/>
  <c r="J97" i="5"/>
  <c r="B98" i="5"/>
  <c r="C98" i="5"/>
  <c r="L98" i="5" s="1"/>
  <c r="D98" i="5"/>
  <c r="E98" i="5"/>
  <c r="F98" i="5"/>
  <c r="G98" i="5"/>
  <c r="H98" i="5"/>
  <c r="I98" i="5"/>
  <c r="J98" i="5"/>
  <c r="B99" i="5"/>
  <c r="C99" i="5"/>
  <c r="D99" i="5"/>
  <c r="E99" i="5"/>
  <c r="F99" i="5"/>
  <c r="G99" i="5"/>
  <c r="H99" i="5"/>
  <c r="I99" i="5"/>
  <c r="J99" i="5"/>
  <c r="B100" i="5"/>
  <c r="C100" i="5"/>
  <c r="D100" i="5"/>
  <c r="E100" i="5"/>
  <c r="L100" i="5" s="1"/>
  <c r="F100" i="5"/>
  <c r="G100" i="5"/>
  <c r="H100" i="5"/>
  <c r="I100" i="5"/>
  <c r="J100" i="5"/>
  <c r="B101" i="5"/>
  <c r="C101" i="5"/>
  <c r="D101" i="5"/>
  <c r="L101" i="5" s="1"/>
  <c r="E101" i="5"/>
  <c r="F101" i="5"/>
  <c r="G101" i="5"/>
  <c r="H101" i="5"/>
  <c r="I101" i="5"/>
  <c r="J101" i="5"/>
  <c r="B102" i="5"/>
  <c r="C102" i="5"/>
  <c r="D102" i="5"/>
  <c r="E102" i="5"/>
  <c r="F102" i="5"/>
  <c r="G102" i="5"/>
  <c r="H102" i="5"/>
  <c r="I102" i="5"/>
  <c r="J102" i="5"/>
  <c r="B103" i="5"/>
  <c r="K103" i="5" s="1"/>
  <c r="C103" i="5"/>
  <c r="D103" i="5"/>
  <c r="E103" i="5"/>
  <c r="F103" i="5"/>
  <c r="G103" i="5"/>
  <c r="H103" i="5"/>
  <c r="I103" i="5"/>
  <c r="J103" i="5"/>
  <c r="B104" i="5"/>
  <c r="C104" i="5"/>
  <c r="D104" i="5"/>
  <c r="E104" i="5"/>
  <c r="L104" i="5" s="1"/>
  <c r="F104" i="5"/>
  <c r="G104" i="5"/>
  <c r="H104" i="5"/>
  <c r="I104" i="5"/>
  <c r="J104" i="5"/>
  <c r="B105" i="5"/>
  <c r="C105" i="5"/>
  <c r="D105" i="5"/>
  <c r="E105" i="5"/>
  <c r="F105" i="5"/>
  <c r="G105" i="5"/>
  <c r="H105" i="5"/>
  <c r="I105" i="5"/>
  <c r="J105" i="5"/>
  <c r="B106" i="5"/>
  <c r="C106" i="5"/>
  <c r="L106" i="5" s="1"/>
  <c r="D106" i="5"/>
  <c r="E106" i="5"/>
  <c r="F106" i="5"/>
  <c r="G106" i="5"/>
  <c r="H106" i="5"/>
  <c r="I106" i="5"/>
  <c r="J106" i="5"/>
  <c r="B107" i="5"/>
  <c r="K107" i="5" s="1"/>
  <c r="C107" i="5"/>
  <c r="D107" i="5"/>
  <c r="E107" i="5"/>
  <c r="F107" i="5"/>
  <c r="G107" i="5"/>
  <c r="H107" i="5"/>
  <c r="I107" i="5"/>
  <c r="J107" i="5"/>
  <c r="B108" i="5"/>
  <c r="C108" i="5"/>
  <c r="D108" i="5"/>
  <c r="E108" i="5"/>
  <c r="K108" i="5" s="1"/>
  <c r="F108" i="5"/>
  <c r="G108" i="5"/>
  <c r="H108" i="5"/>
  <c r="I108" i="5"/>
  <c r="J108" i="5"/>
  <c r="B109" i="5"/>
  <c r="C109" i="5"/>
  <c r="D109" i="5"/>
  <c r="L109" i="5" s="1"/>
  <c r="E109" i="5"/>
  <c r="F109" i="5"/>
  <c r="G109" i="5"/>
  <c r="H109" i="5"/>
  <c r="I109" i="5"/>
  <c r="J109" i="5"/>
  <c r="B110" i="5"/>
  <c r="C110" i="5"/>
  <c r="L110" i="5" s="1"/>
  <c r="D110" i="5"/>
  <c r="E110" i="5"/>
  <c r="F110" i="5"/>
  <c r="G110" i="5"/>
  <c r="H110" i="5"/>
  <c r="I110" i="5"/>
  <c r="J110" i="5"/>
  <c r="B111" i="5"/>
  <c r="K111" i="5" s="1"/>
  <c r="C111" i="5"/>
  <c r="D111" i="5"/>
  <c r="E111" i="5"/>
  <c r="F111" i="5"/>
  <c r="G111" i="5"/>
  <c r="H111" i="5"/>
  <c r="I111" i="5"/>
  <c r="J111" i="5"/>
  <c r="B112" i="5"/>
  <c r="C112" i="5"/>
  <c r="D112" i="5"/>
  <c r="E112" i="5"/>
  <c r="L112" i="5" s="1"/>
  <c r="F112" i="5"/>
  <c r="G112" i="5"/>
  <c r="H112" i="5"/>
  <c r="I112" i="5"/>
  <c r="J112" i="5"/>
  <c r="B113" i="5"/>
  <c r="C113" i="5"/>
  <c r="D113" i="5"/>
  <c r="L113" i="5" s="1"/>
  <c r="E113" i="5"/>
  <c r="F113" i="5"/>
  <c r="G113" i="5"/>
  <c r="H113" i="5"/>
  <c r="I113" i="5"/>
  <c r="J113" i="5"/>
  <c r="B114" i="5"/>
  <c r="C114" i="5"/>
  <c r="L114" i="5" s="1"/>
  <c r="D114" i="5"/>
  <c r="E114" i="5"/>
  <c r="F114" i="5"/>
  <c r="G114" i="5"/>
  <c r="H114" i="5"/>
  <c r="I114" i="5"/>
  <c r="J114" i="5"/>
  <c r="B115" i="5"/>
  <c r="C115" i="5"/>
  <c r="D115" i="5"/>
  <c r="E115" i="5"/>
  <c r="F115" i="5"/>
  <c r="G115" i="5"/>
  <c r="H115" i="5"/>
  <c r="I115" i="5"/>
  <c r="J115" i="5"/>
  <c r="B116" i="5"/>
  <c r="C116" i="5"/>
  <c r="D116" i="5"/>
  <c r="E116" i="5"/>
  <c r="L116" i="5" s="1"/>
  <c r="F116" i="5"/>
  <c r="G116" i="5"/>
  <c r="H116" i="5"/>
  <c r="I116" i="5"/>
  <c r="J116" i="5"/>
  <c r="B117" i="5"/>
  <c r="C117" i="5"/>
  <c r="D117" i="5"/>
  <c r="L117" i="5" s="1"/>
  <c r="E117" i="5"/>
  <c r="F117" i="5"/>
  <c r="G117" i="5"/>
  <c r="H117" i="5"/>
  <c r="I117" i="5"/>
  <c r="J117" i="5"/>
  <c r="B118" i="5"/>
  <c r="C118" i="5"/>
  <c r="D118" i="5"/>
  <c r="E118" i="5"/>
  <c r="F118" i="5"/>
  <c r="G118" i="5"/>
  <c r="H118" i="5"/>
  <c r="I118" i="5"/>
  <c r="J118" i="5"/>
  <c r="B119" i="5"/>
  <c r="K119" i="5" s="1"/>
  <c r="C119" i="5"/>
  <c r="D119" i="5"/>
  <c r="E119" i="5"/>
  <c r="F119" i="5"/>
  <c r="G119" i="5"/>
  <c r="H119" i="5"/>
  <c r="I119" i="5"/>
  <c r="J119" i="5"/>
  <c r="B120" i="5"/>
  <c r="C120" i="5"/>
  <c r="D120" i="5"/>
  <c r="E120" i="5"/>
  <c r="L120" i="5" s="1"/>
  <c r="F120" i="5"/>
  <c r="G120" i="5"/>
  <c r="H120" i="5"/>
  <c r="I120" i="5"/>
  <c r="J120" i="5"/>
  <c r="B121" i="5"/>
  <c r="C121" i="5"/>
  <c r="D121" i="5"/>
  <c r="E121" i="5"/>
  <c r="F121" i="5"/>
  <c r="G121" i="5"/>
  <c r="H121" i="5"/>
  <c r="I121" i="5"/>
  <c r="J121" i="5"/>
  <c r="B122" i="5"/>
  <c r="C122" i="5"/>
  <c r="L122" i="5" s="1"/>
  <c r="D122" i="5"/>
  <c r="E122" i="5"/>
  <c r="F122" i="5"/>
  <c r="G122" i="5"/>
  <c r="H122" i="5"/>
  <c r="I122" i="5"/>
  <c r="J122" i="5"/>
  <c r="B123" i="5"/>
  <c r="K123" i="5" s="1"/>
  <c r="C123" i="5"/>
  <c r="D123" i="5"/>
  <c r="E123" i="5"/>
  <c r="F123" i="5"/>
  <c r="G123" i="5"/>
  <c r="H123" i="5"/>
  <c r="I123" i="5"/>
  <c r="J123" i="5"/>
  <c r="B124" i="5"/>
  <c r="C124" i="5"/>
  <c r="D124" i="5"/>
  <c r="E124" i="5"/>
  <c r="K124" i="5" s="1"/>
  <c r="F124" i="5"/>
  <c r="G124" i="5"/>
  <c r="H124" i="5"/>
  <c r="I124" i="5"/>
  <c r="J124" i="5"/>
  <c r="B125" i="5"/>
  <c r="C125" i="5"/>
  <c r="D125" i="5"/>
  <c r="L125" i="5" s="1"/>
  <c r="E125" i="5"/>
  <c r="F125" i="5"/>
  <c r="G125" i="5"/>
  <c r="H125" i="5"/>
  <c r="I125" i="5"/>
  <c r="J125" i="5"/>
  <c r="B126" i="5"/>
  <c r="C126" i="5"/>
  <c r="L126" i="5" s="1"/>
  <c r="D126" i="5"/>
  <c r="E126" i="5"/>
  <c r="F126" i="5"/>
  <c r="G126" i="5"/>
  <c r="H126" i="5"/>
  <c r="I126" i="5"/>
  <c r="J126" i="5"/>
  <c r="B127" i="5"/>
  <c r="K127" i="5" s="1"/>
  <c r="C127" i="5"/>
  <c r="D127" i="5"/>
  <c r="E127" i="5"/>
  <c r="F127" i="5"/>
  <c r="G127" i="5"/>
  <c r="H127" i="5"/>
  <c r="I127" i="5"/>
  <c r="J127" i="5"/>
  <c r="B128" i="5"/>
  <c r="C128" i="5"/>
  <c r="L128" i="5" s="1"/>
  <c r="D128" i="5"/>
  <c r="E128" i="5"/>
  <c r="F128" i="5"/>
  <c r="G128" i="5"/>
  <c r="H128" i="5"/>
  <c r="I128" i="5"/>
  <c r="J128" i="5"/>
  <c r="J3" i="5"/>
  <c r="I3" i="5"/>
  <c r="H3" i="5"/>
  <c r="G3" i="5"/>
  <c r="F3" i="5"/>
  <c r="E3" i="5"/>
  <c r="D3" i="5"/>
  <c r="C3" i="5"/>
  <c r="B3" i="5"/>
  <c r="K128" i="5"/>
  <c r="L124" i="5"/>
  <c r="L121" i="5"/>
  <c r="L118" i="5"/>
  <c r="K115" i="5"/>
  <c r="K112" i="5"/>
  <c r="L108" i="5"/>
  <c r="L105" i="5"/>
  <c r="L102" i="5"/>
  <c r="K99" i="5"/>
  <c r="K96" i="5"/>
  <c r="L92" i="5"/>
  <c r="L89" i="5"/>
  <c r="L86" i="5"/>
  <c r="K83" i="5"/>
  <c r="K80" i="5"/>
  <c r="L76" i="5"/>
  <c r="L73" i="5"/>
  <c r="L70" i="5"/>
  <c r="K67" i="5"/>
  <c r="K64" i="5"/>
  <c r="L60" i="5"/>
  <c r="L57" i="5"/>
  <c r="L54" i="5"/>
  <c r="K51" i="5"/>
  <c r="K48" i="5"/>
  <c r="L44" i="5"/>
  <c r="L41" i="5"/>
  <c r="L38" i="5"/>
  <c r="K35" i="5"/>
  <c r="K32" i="5"/>
  <c r="L29" i="5"/>
  <c r="L28" i="5"/>
  <c r="K27" i="5"/>
  <c r="L26" i="5"/>
  <c r="L25" i="5"/>
  <c r="L24" i="5"/>
  <c r="K24" i="5"/>
  <c r="K23" i="5"/>
  <c r="L22" i="5"/>
  <c r="L21" i="5"/>
  <c r="L20" i="5"/>
  <c r="K20" i="5"/>
  <c r="K19" i="5"/>
  <c r="L18" i="5"/>
  <c r="L17" i="5"/>
  <c r="L16" i="5"/>
  <c r="K16" i="5"/>
  <c r="K15" i="5"/>
  <c r="L14" i="5"/>
  <c r="L13" i="5"/>
  <c r="L12" i="5"/>
  <c r="K12" i="5"/>
  <c r="K11" i="5"/>
  <c r="L10" i="5"/>
  <c r="L9" i="5"/>
  <c r="L8" i="5"/>
  <c r="K8" i="5"/>
  <c r="K7" i="5"/>
  <c r="L6" i="5"/>
  <c r="L5" i="5"/>
  <c r="L4" i="5"/>
  <c r="K4" i="5"/>
  <c r="K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B64" i="4"/>
  <c r="C64" i="4"/>
  <c r="D64" i="4"/>
  <c r="E64" i="4"/>
  <c r="F64" i="4"/>
  <c r="G64" i="4"/>
  <c r="H64" i="4"/>
  <c r="I64" i="4"/>
  <c r="J64" i="4"/>
  <c r="B65" i="4"/>
  <c r="C65" i="4"/>
  <c r="D65" i="4"/>
  <c r="E65" i="4"/>
  <c r="F65" i="4"/>
  <c r="G65" i="4"/>
  <c r="H65" i="4"/>
  <c r="I65" i="4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J71" i="4"/>
  <c r="B72" i="4"/>
  <c r="C72" i="4"/>
  <c r="D72" i="4"/>
  <c r="E72" i="4"/>
  <c r="F72" i="4"/>
  <c r="G72" i="4"/>
  <c r="H72" i="4"/>
  <c r="I72" i="4"/>
  <c r="J72" i="4"/>
  <c r="B73" i="4"/>
  <c r="C73" i="4"/>
  <c r="D73" i="4"/>
  <c r="E73" i="4"/>
  <c r="F73" i="4"/>
  <c r="G73" i="4"/>
  <c r="H73" i="4"/>
  <c r="I73" i="4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K75" i="4" s="1"/>
  <c r="E75" i="4"/>
  <c r="F75" i="4"/>
  <c r="G75" i="4"/>
  <c r="H75" i="4"/>
  <c r="I75" i="4"/>
  <c r="J75" i="4"/>
  <c r="B76" i="4"/>
  <c r="C76" i="4"/>
  <c r="L76" i="4" s="1"/>
  <c r="D76" i="4"/>
  <c r="E76" i="4"/>
  <c r="F76" i="4"/>
  <c r="G76" i="4"/>
  <c r="H76" i="4"/>
  <c r="I76" i="4"/>
  <c r="J76" i="4"/>
  <c r="B77" i="4"/>
  <c r="L77" i="4" s="1"/>
  <c r="C77" i="4"/>
  <c r="D77" i="4"/>
  <c r="E77" i="4"/>
  <c r="F77" i="4"/>
  <c r="G77" i="4"/>
  <c r="H77" i="4"/>
  <c r="I77" i="4"/>
  <c r="J77" i="4"/>
  <c r="B78" i="4"/>
  <c r="C78" i="4"/>
  <c r="D78" i="4"/>
  <c r="E78" i="4"/>
  <c r="F78" i="4"/>
  <c r="G78" i="4"/>
  <c r="H78" i="4"/>
  <c r="I78" i="4"/>
  <c r="J78" i="4"/>
  <c r="B79" i="4"/>
  <c r="C79" i="4"/>
  <c r="D79" i="4"/>
  <c r="K79" i="4" s="1"/>
  <c r="E79" i="4"/>
  <c r="F79" i="4"/>
  <c r="G79" i="4"/>
  <c r="H79" i="4"/>
  <c r="I79" i="4"/>
  <c r="J79" i="4"/>
  <c r="B80" i="4"/>
  <c r="C80" i="4"/>
  <c r="L80" i="4" s="1"/>
  <c r="D80" i="4"/>
  <c r="E80" i="4"/>
  <c r="F80" i="4"/>
  <c r="G80" i="4"/>
  <c r="H80" i="4"/>
  <c r="I80" i="4"/>
  <c r="J80" i="4"/>
  <c r="B81" i="4"/>
  <c r="L81" i="4" s="1"/>
  <c r="C81" i="4"/>
  <c r="D81" i="4"/>
  <c r="E81" i="4"/>
  <c r="F81" i="4"/>
  <c r="G81" i="4"/>
  <c r="H81" i="4"/>
  <c r="I81" i="4"/>
  <c r="J81" i="4"/>
  <c r="B82" i="4"/>
  <c r="C82" i="4"/>
  <c r="D82" i="4"/>
  <c r="E82" i="4"/>
  <c r="F82" i="4"/>
  <c r="G82" i="4"/>
  <c r="H82" i="4"/>
  <c r="I82" i="4"/>
  <c r="J82" i="4"/>
  <c r="B83" i="4"/>
  <c r="C83" i="4"/>
  <c r="D83" i="4"/>
  <c r="K83" i="4" s="1"/>
  <c r="E83" i="4"/>
  <c r="F83" i="4"/>
  <c r="G83" i="4"/>
  <c r="H83" i="4"/>
  <c r="I83" i="4"/>
  <c r="J83" i="4"/>
  <c r="B84" i="4"/>
  <c r="C84" i="4"/>
  <c r="L84" i="4" s="1"/>
  <c r="D84" i="4"/>
  <c r="E84" i="4"/>
  <c r="F84" i="4"/>
  <c r="G84" i="4"/>
  <c r="H84" i="4"/>
  <c r="I84" i="4"/>
  <c r="J84" i="4"/>
  <c r="B85" i="4"/>
  <c r="L85" i="4" s="1"/>
  <c r="C85" i="4"/>
  <c r="D85" i="4"/>
  <c r="E85" i="4"/>
  <c r="F85" i="4"/>
  <c r="G85" i="4"/>
  <c r="H85" i="4"/>
  <c r="I85" i="4"/>
  <c r="J85" i="4"/>
  <c r="B86" i="4"/>
  <c r="C86" i="4"/>
  <c r="D86" i="4"/>
  <c r="E86" i="4"/>
  <c r="F86" i="4"/>
  <c r="G86" i="4"/>
  <c r="H86" i="4"/>
  <c r="I86" i="4"/>
  <c r="J86" i="4"/>
  <c r="B87" i="4"/>
  <c r="C87" i="4"/>
  <c r="D87" i="4"/>
  <c r="K87" i="4" s="1"/>
  <c r="E87" i="4"/>
  <c r="F87" i="4"/>
  <c r="G87" i="4"/>
  <c r="H87" i="4"/>
  <c r="I87" i="4"/>
  <c r="J87" i="4"/>
  <c r="B88" i="4"/>
  <c r="C88" i="4"/>
  <c r="L88" i="4" s="1"/>
  <c r="D88" i="4"/>
  <c r="E88" i="4"/>
  <c r="F88" i="4"/>
  <c r="G88" i="4"/>
  <c r="H88" i="4"/>
  <c r="I88" i="4"/>
  <c r="J88" i="4"/>
  <c r="B89" i="4"/>
  <c r="L89" i="4" s="1"/>
  <c r="C89" i="4"/>
  <c r="D89" i="4"/>
  <c r="E89" i="4"/>
  <c r="F89" i="4"/>
  <c r="G89" i="4"/>
  <c r="H89" i="4"/>
  <c r="I89" i="4"/>
  <c r="J89" i="4"/>
  <c r="B90" i="4"/>
  <c r="C90" i="4"/>
  <c r="D90" i="4"/>
  <c r="E90" i="4"/>
  <c r="F90" i="4"/>
  <c r="G90" i="4"/>
  <c r="H90" i="4"/>
  <c r="I90" i="4"/>
  <c r="J90" i="4"/>
  <c r="B91" i="4"/>
  <c r="K91" i="4" s="1"/>
  <c r="C91" i="4"/>
  <c r="D91" i="4"/>
  <c r="E91" i="4"/>
  <c r="F91" i="4"/>
  <c r="G91" i="4"/>
  <c r="H91" i="4"/>
  <c r="I91" i="4"/>
  <c r="J91" i="4"/>
  <c r="B92" i="4"/>
  <c r="C92" i="4"/>
  <c r="L92" i="4" s="1"/>
  <c r="D92" i="4"/>
  <c r="E92" i="4"/>
  <c r="F92" i="4"/>
  <c r="G92" i="4"/>
  <c r="H92" i="4"/>
  <c r="I92" i="4"/>
  <c r="J92" i="4"/>
  <c r="B93" i="4"/>
  <c r="C93" i="4"/>
  <c r="D93" i="4"/>
  <c r="E93" i="4"/>
  <c r="F93" i="4"/>
  <c r="G93" i="4"/>
  <c r="H93" i="4"/>
  <c r="I93" i="4"/>
  <c r="J93" i="4"/>
  <c r="B94" i="4"/>
  <c r="C94" i="4"/>
  <c r="L94" i="4" s="1"/>
  <c r="D94" i="4"/>
  <c r="E94" i="4"/>
  <c r="F94" i="4"/>
  <c r="G94" i="4"/>
  <c r="H94" i="4"/>
  <c r="I94" i="4"/>
  <c r="J94" i="4"/>
  <c r="B95" i="4"/>
  <c r="L95" i="4" s="1"/>
  <c r="C95" i="4"/>
  <c r="D95" i="4"/>
  <c r="E95" i="4"/>
  <c r="F95" i="4"/>
  <c r="G95" i="4"/>
  <c r="H95" i="4"/>
  <c r="I95" i="4"/>
  <c r="J95" i="4"/>
  <c r="B96" i="4"/>
  <c r="C96" i="4"/>
  <c r="D96" i="4"/>
  <c r="E96" i="4"/>
  <c r="F96" i="4"/>
  <c r="G96" i="4"/>
  <c r="H96" i="4"/>
  <c r="I96" i="4"/>
  <c r="J96" i="4"/>
  <c r="B97" i="4"/>
  <c r="L97" i="4" s="1"/>
  <c r="C97" i="4"/>
  <c r="D97" i="4"/>
  <c r="E97" i="4"/>
  <c r="F97" i="4"/>
  <c r="G97" i="4"/>
  <c r="H97" i="4"/>
  <c r="I97" i="4"/>
  <c r="J97" i="4"/>
  <c r="B98" i="4"/>
  <c r="C98" i="4"/>
  <c r="D98" i="4"/>
  <c r="E98" i="4"/>
  <c r="F98" i="4"/>
  <c r="G98" i="4"/>
  <c r="H98" i="4"/>
  <c r="I98" i="4"/>
  <c r="J98" i="4"/>
  <c r="B99" i="4"/>
  <c r="K99" i="4" s="1"/>
  <c r="C99" i="4"/>
  <c r="D99" i="4"/>
  <c r="E99" i="4"/>
  <c r="F99" i="4"/>
  <c r="G99" i="4"/>
  <c r="H99" i="4"/>
  <c r="I99" i="4"/>
  <c r="J99" i="4"/>
  <c r="B100" i="4"/>
  <c r="C100" i="4"/>
  <c r="L100" i="4" s="1"/>
  <c r="D100" i="4"/>
  <c r="E100" i="4"/>
  <c r="F100" i="4"/>
  <c r="G100" i="4"/>
  <c r="H100" i="4"/>
  <c r="I100" i="4"/>
  <c r="J100" i="4"/>
  <c r="B101" i="4"/>
  <c r="C101" i="4"/>
  <c r="D101" i="4"/>
  <c r="E101" i="4"/>
  <c r="F101" i="4"/>
  <c r="G101" i="4"/>
  <c r="H101" i="4"/>
  <c r="I101" i="4"/>
  <c r="J101" i="4"/>
  <c r="B102" i="4"/>
  <c r="C102" i="4"/>
  <c r="L102" i="4" s="1"/>
  <c r="D102" i="4"/>
  <c r="E102" i="4"/>
  <c r="F102" i="4"/>
  <c r="G102" i="4"/>
  <c r="H102" i="4"/>
  <c r="I102" i="4"/>
  <c r="J102" i="4"/>
  <c r="B103" i="4"/>
  <c r="L103" i="4" s="1"/>
  <c r="C103" i="4"/>
  <c r="D103" i="4"/>
  <c r="E103" i="4"/>
  <c r="F103" i="4"/>
  <c r="G103" i="4"/>
  <c r="H103" i="4"/>
  <c r="I103" i="4"/>
  <c r="J103" i="4"/>
  <c r="B104" i="4"/>
  <c r="C104" i="4"/>
  <c r="D104" i="4"/>
  <c r="E104" i="4"/>
  <c r="F104" i="4"/>
  <c r="G104" i="4"/>
  <c r="H104" i="4"/>
  <c r="I104" i="4"/>
  <c r="J104" i="4"/>
  <c r="B105" i="4"/>
  <c r="L105" i="4" s="1"/>
  <c r="C105" i="4"/>
  <c r="D105" i="4"/>
  <c r="E105" i="4"/>
  <c r="F105" i="4"/>
  <c r="G105" i="4"/>
  <c r="H105" i="4"/>
  <c r="I105" i="4"/>
  <c r="J105" i="4"/>
  <c r="B106" i="4"/>
  <c r="C106" i="4"/>
  <c r="D106" i="4"/>
  <c r="E106" i="4"/>
  <c r="F106" i="4"/>
  <c r="G106" i="4"/>
  <c r="H106" i="4"/>
  <c r="I106" i="4"/>
  <c r="J106" i="4"/>
  <c r="B107" i="4"/>
  <c r="K107" i="4" s="1"/>
  <c r="C107" i="4"/>
  <c r="D107" i="4"/>
  <c r="E107" i="4"/>
  <c r="F107" i="4"/>
  <c r="G107" i="4"/>
  <c r="H107" i="4"/>
  <c r="I107" i="4"/>
  <c r="J107" i="4"/>
  <c r="B108" i="4"/>
  <c r="C108" i="4"/>
  <c r="L108" i="4" s="1"/>
  <c r="D108" i="4"/>
  <c r="E108" i="4"/>
  <c r="F108" i="4"/>
  <c r="G108" i="4"/>
  <c r="H108" i="4"/>
  <c r="I108" i="4"/>
  <c r="J108" i="4"/>
  <c r="B109" i="4"/>
  <c r="C109" i="4"/>
  <c r="D109" i="4"/>
  <c r="E109" i="4"/>
  <c r="F109" i="4"/>
  <c r="G109" i="4"/>
  <c r="H109" i="4"/>
  <c r="I109" i="4"/>
  <c r="J109" i="4"/>
  <c r="B110" i="4"/>
  <c r="C110" i="4"/>
  <c r="L110" i="4" s="1"/>
  <c r="D110" i="4"/>
  <c r="E110" i="4"/>
  <c r="F110" i="4"/>
  <c r="G110" i="4"/>
  <c r="H110" i="4"/>
  <c r="I110" i="4"/>
  <c r="J110" i="4"/>
  <c r="B111" i="4"/>
  <c r="L111" i="4" s="1"/>
  <c r="C111" i="4"/>
  <c r="D111" i="4"/>
  <c r="E111" i="4"/>
  <c r="F111" i="4"/>
  <c r="G111" i="4"/>
  <c r="H111" i="4"/>
  <c r="I111" i="4"/>
  <c r="J111" i="4"/>
  <c r="B112" i="4"/>
  <c r="C112" i="4"/>
  <c r="D112" i="4"/>
  <c r="E112" i="4"/>
  <c r="F112" i="4"/>
  <c r="G112" i="4"/>
  <c r="H112" i="4"/>
  <c r="I112" i="4"/>
  <c r="J112" i="4"/>
  <c r="B113" i="4"/>
  <c r="L113" i="4" s="1"/>
  <c r="C113" i="4"/>
  <c r="D113" i="4"/>
  <c r="E113" i="4"/>
  <c r="F113" i="4"/>
  <c r="G113" i="4"/>
  <c r="H113" i="4"/>
  <c r="I113" i="4"/>
  <c r="J113" i="4"/>
  <c r="B114" i="4"/>
  <c r="C114" i="4"/>
  <c r="D114" i="4"/>
  <c r="E114" i="4"/>
  <c r="F114" i="4"/>
  <c r="G114" i="4"/>
  <c r="H114" i="4"/>
  <c r="I114" i="4"/>
  <c r="J114" i="4"/>
  <c r="B115" i="4"/>
  <c r="K115" i="4" s="1"/>
  <c r="C115" i="4"/>
  <c r="D115" i="4"/>
  <c r="E115" i="4"/>
  <c r="F115" i="4"/>
  <c r="G115" i="4"/>
  <c r="H115" i="4"/>
  <c r="I115" i="4"/>
  <c r="J115" i="4"/>
  <c r="B116" i="4"/>
  <c r="C116" i="4"/>
  <c r="L116" i="4" s="1"/>
  <c r="D116" i="4"/>
  <c r="E116" i="4"/>
  <c r="F116" i="4"/>
  <c r="G116" i="4"/>
  <c r="H116" i="4"/>
  <c r="I116" i="4"/>
  <c r="J116" i="4"/>
  <c r="B117" i="4"/>
  <c r="C117" i="4"/>
  <c r="D117" i="4"/>
  <c r="E117" i="4"/>
  <c r="F117" i="4"/>
  <c r="G117" i="4"/>
  <c r="H117" i="4"/>
  <c r="I117" i="4"/>
  <c r="J117" i="4"/>
  <c r="B118" i="4"/>
  <c r="C118" i="4"/>
  <c r="L118" i="4" s="1"/>
  <c r="D118" i="4"/>
  <c r="E118" i="4"/>
  <c r="F118" i="4"/>
  <c r="G118" i="4"/>
  <c r="H118" i="4"/>
  <c r="I118" i="4"/>
  <c r="J118" i="4"/>
  <c r="B119" i="4"/>
  <c r="L119" i="4" s="1"/>
  <c r="C119" i="4"/>
  <c r="D119" i="4"/>
  <c r="K119" i="4" s="1"/>
  <c r="E119" i="4"/>
  <c r="F119" i="4"/>
  <c r="G119" i="4"/>
  <c r="H119" i="4"/>
  <c r="I119" i="4"/>
  <c r="J119" i="4"/>
  <c r="B120" i="4"/>
  <c r="C120" i="4"/>
  <c r="D120" i="4"/>
  <c r="E120" i="4"/>
  <c r="F120" i="4"/>
  <c r="G120" i="4"/>
  <c r="H120" i="4"/>
  <c r="I120" i="4"/>
  <c r="J120" i="4"/>
  <c r="B121" i="4"/>
  <c r="L121" i="4" s="1"/>
  <c r="C121" i="4"/>
  <c r="D121" i="4"/>
  <c r="E121" i="4"/>
  <c r="F121" i="4"/>
  <c r="G121" i="4"/>
  <c r="H121" i="4"/>
  <c r="I121" i="4"/>
  <c r="J121" i="4"/>
  <c r="B122" i="4"/>
  <c r="C122" i="4"/>
  <c r="D122" i="4"/>
  <c r="E122" i="4"/>
  <c r="L122" i="4" s="1"/>
  <c r="F122" i="4"/>
  <c r="G122" i="4"/>
  <c r="H122" i="4"/>
  <c r="I122" i="4"/>
  <c r="J122" i="4"/>
  <c r="B123" i="4"/>
  <c r="K123" i="4" s="1"/>
  <c r="C123" i="4"/>
  <c r="D123" i="4"/>
  <c r="E123" i="4"/>
  <c r="F123" i="4"/>
  <c r="G123" i="4"/>
  <c r="H123" i="4"/>
  <c r="I123" i="4"/>
  <c r="J123" i="4"/>
  <c r="B124" i="4"/>
  <c r="C124" i="4"/>
  <c r="L124" i="4" s="1"/>
  <c r="D124" i="4"/>
  <c r="E124" i="4"/>
  <c r="F124" i="4"/>
  <c r="G124" i="4"/>
  <c r="H124" i="4"/>
  <c r="I124" i="4"/>
  <c r="J124" i="4"/>
  <c r="B125" i="4"/>
  <c r="L125" i="4" s="1"/>
  <c r="C125" i="4"/>
  <c r="D125" i="4"/>
  <c r="E125" i="4"/>
  <c r="F125" i="4"/>
  <c r="G125" i="4"/>
  <c r="H125" i="4"/>
  <c r="I125" i="4"/>
  <c r="J125" i="4"/>
  <c r="B126" i="4"/>
  <c r="C126" i="4"/>
  <c r="L126" i="4" s="1"/>
  <c r="D126" i="4"/>
  <c r="E126" i="4"/>
  <c r="F126" i="4"/>
  <c r="G126" i="4"/>
  <c r="H126" i="4"/>
  <c r="I126" i="4"/>
  <c r="J126" i="4"/>
  <c r="B127" i="4"/>
  <c r="K127" i="4" s="1"/>
  <c r="C127" i="4"/>
  <c r="D127" i="4"/>
  <c r="L127" i="4" s="1"/>
  <c r="E127" i="4"/>
  <c r="F127" i="4"/>
  <c r="G127" i="4"/>
  <c r="H127" i="4"/>
  <c r="I127" i="4"/>
  <c r="J127" i="4"/>
  <c r="B128" i="4"/>
  <c r="L128" i="4" s="1"/>
  <c r="C128" i="4"/>
  <c r="D128" i="4"/>
  <c r="E128" i="4"/>
  <c r="F128" i="4"/>
  <c r="G128" i="4"/>
  <c r="H128" i="4"/>
  <c r="I128" i="4"/>
  <c r="J128" i="4"/>
  <c r="J3" i="4"/>
  <c r="I3" i="4"/>
  <c r="H3" i="4"/>
  <c r="G3" i="4"/>
  <c r="F3" i="4"/>
  <c r="E3" i="4"/>
  <c r="D3" i="4"/>
  <c r="C3" i="4"/>
  <c r="B3" i="4"/>
  <c r="K126" i="4"/>
  <c r="L123" i="4"/>
  <c r="L120" i="4"/>
  <c r="L117" i="4"/>
  <c r="L115" i="4"/>
  <c r="L114" i="4"/>
  <c r="L112" i="4"/>
  <c r="K111" i="4"/>
  <c r="L109" i="4"/>
  <c r="L107" i="4"/>
  <c r="L106" i="4"/>
  <c r="L104" i="4"/>
  <c r="K103" i="4"/>
  <c r="L101" i="4"/>
  <c r="L99" i="4"/>
  <c r="L98" i="4"/>
  <c r="L96" i="4"/>
  <c r="K95" i="4"/>
  <c r="L93" i="4"/>
  <c r="L91" i="4"/>
  <c r="L90" i="4"/>
  <c r="K88" i="4"/>
  <c r="L87" i="4"/>
  <c r="L86" i="4"/>
  <c r="K84" i="4"/>
  <c r="L83" i="4"/>
  <c r="L82" i="4"/>
  <c r="K80" i="4"/>
  <c r="L79" i="4"/>
  <c r="L78" i="4"/>
  <c r="K76" i="4"/>
  <c r="L75" i="4"/>
  <c r="L74" i="4"/>
  <c r="L73" i="4"/>
  <c r="K72" i="4"/>
  <c r="L72" i="4"/>
  <c r="L71" i="4"/>
  <c r="K71" i="4"/>
  <c r="L70" i="4"/>
  <c r="L69" i="4"/>
  <c r="K68" i="4"/>
  <c r="L68" i="4"/>
  <c r="L67" i="4"/>
  <c r="K67" i="4"/>
  <c r="L66" i="4"/>
  <c r="L65" i="4"/>
  <c r="K64" i="4"/>
  <c r="L64" i="4"/>
  <c r="L63" i="4"/>
  <c r="K63" i="4"/>
  <c r="L62" i="4"/>
  <c r="L61" i="4"/>
  <c r="K60" i="4"/>
  <c r="L60" i="4"/>
  <c r="L59" i="4"/>
  <c r="K59" i="4"/>
  <c r="L58" i="4"/>
  <c r="L57" i="4"/>
  <c r="K56" i="4"/>
  <c r="L56" i="4"/>
  <c r="L55" i="4"/>
  <c r="K55" i="4"/>
  <c r="L54" i="4"/>
  <c r="L53" i="4"/>
  <c r="K52" i="4"/>
  <c r="L52" i="4"/>
  <c r="L51" i="4"/>
  <c r="K51" i="4"/>
  <c r="L50" i="4"/>
  <c r="L49" i="4"/>
  <c r="K48" i="4"/>
  <c r="L48" i="4"/>
  <c r="L47" i="4"/>
  <c r="K47" i="4"/>
  <c r="L46" i="4"/>
  <c r="L45" i="4"/>
  <c r="K44" i="4"/>
  <c r="L44" i="4"/>
  <c r="L43" i="4"/>
  <c r="K43" i="4"/>
  <c r="L42" i="4"/>
  <c r="L41" i="4"/>
  <c r="K40" i="4"/>
  <c r="L40" i="4"/>
  <c r="L39" i="4"/>
  <c r="K39" i="4"/>
  <c r="L38" i="4"/>
  <c r="L37" i="4"/>
  <c r="K36" i="4"/>
  <c r="L36" i="4"/>
  <c r="L35" i="4"/>
  <c r="K35" i="4"/>
  <c r="L34" i="4"/>
  <c r="L33" i="4"/>
  <c r="K32" i="4"/>
  <c r="L32" i="4"/>
  <c r="L31" i="4"/>
  <c r="K31" i="4"/>
  <c r="L30" i="4"/>
  <c r="L29" i="4"/>
  <c r="K28" i="4"/>
  <c r="L28" i="4"/>
  <c r="L27" i="4"/>
  <c r="K27" i="4"/>
  <c r="L26" i="4"/>
  <c r="L25" i="4"/>
  <c r="K24" i="4"/>
  <c r="L24" i="4"/>
  <c r="L23" i="4"/>
  <c r="K23" i="4"/>
  <c r="L22" i="4"/>
  <c r="L21" i="4"/>
  <c r="K20" i="4"/>
  <c r="L20" i="4"/>
  <c r="L19" i="4"/>
  <c r="K19" i="4"/>
  <c r="L18" i="4"/>
  <c r="L17" i="4"/>
  <c r="K16" i="4"/>
  <c r="L16" i="4"/>
  <c r="L15" i="4"/>
  <c r="K15" i="4"/>
  <c r="L14" i="4"/>
  <c r="L13" i="4"/>
  <c r="K12" i="4"/>
  <c r="L12" i="4"/>
  <c r="L11" i="4"/>
  <c r="K11" i="4"/>
  <c r="L10" i="4"/>
  <c r="L9" i="4"/>
  <c r="K8" i="4"/>
  <c r="L8" i="4"/>
  <c r="L7" i="4"/>
  <c r="K7" i="4"/>
  <c r="L6" i="4"/>
  <c r="L5" i="4"/>
  <c r="K4" i="4"/>
  <c r="L4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89" i="3"/>
  <c r="D89" i="3"/>
  <c r="E89" i="3"/>
  <c r="F89" i="3"/>
  <c r="G89" i="3"/>
  <c r="H89" i="3"/>
  <c r="I89" i="3"/>
  <c r="J89" i="3"/>
  <c r="C90" i="3"/>
  <c r="D90" i="3"/>
  <c r="E90" i="3"/>
  <c r="F90" i="3"/>
  <c r="G90" i="3"/>
  <c r="H90" i="3"/>
  <c r="I90" i="3"/>
  <c r="J90" i="3"/>
  <c r="C91" i="3"/>
  <c r="D91" i="3"/>
  <c r="E91" i="3"/>
  <c r="F91" i="3"/>
  <c r="G91" i="3"/>
  <c r="H91" i="3"/>
  <c r="I91" i="3"/>
  <c r="J91" i="3"/>
  <c r="C92" i="3"/>
  <c r="D92" i="3"/>
  <c r="E92" i="3"/>
  <c r="F92" i="3"/>
  <c r="G92" i="3"/>
  <c r="H92" i="3"/>
  <c r="I92" i="3"/>
  <c r="J92" i="3"/>
  <c r="C93" i="3"/>
  <c r="D93" i="3"/>
  <c r="E93" i="3"/>
  <c r="F93" i="3"/>
  <c r="G93" i="3"/>
  <c r="H93" i="3"/>
  <c r="I93" i="3"/>
  <c r="J93" i="3"/>
  <c r="C94" i="3"/>
  <c r="D94" i="3"/>
  <c r="E94" i="3"/>
  <c r="F94" i="3"/>
  <c r="G94" i="3"/>
  <c r="H94" i="3"/>
  <c r="I94" i="3"/>
  <c r="J94" i="3"/>
  <c r="C95" i="3"/>
  <c r="D95" i="3"/>
  <c r="E95" i="3"/>
  <c r="F95" i="3"/>
  <c r="G95" i="3"/>
  <c r="H95" i="3"/>
  <c r="I95" i="3"/>
  <c r="J95" i="3"/>
  <c r="C96" i="3"/>
  <c r="D96" i="3"/>
  <c r="E96" i="3"/>
  <c r="F96" i="3"/>
  <c r="G96" i="3"/>
  <c r="H96" i="3"/>
  <c r="I96" i="3"/>
  <c r="J96" i="3"/>
  <c r="C97" i="3"/>
  <c r="D97" i="3"/>
  <c r="E97" i="3"/>
  <c r="F97" i="3"/>
  <c r="G97" i="3"/>
  <c r="H97" i="3"/>
  <c r="I97" i="3"/>
  <c r="J97" i="3"/>
  <c r="C98" i="3"/>
  <c r="D98" i="3"/>
  <c r="E98" i="3"/>
  <c r="F98" i="3"/>
  <c r="G98" i="3"/>
  <c r="H98" i="3"/>
  <c r="I98" i="3"/>
  <c r="J98" i="3"/>
  <c r="C99" i="3"/>
  <c r="D99" i="3"/>
  <c r="E99" i="3"/>
  <c r="F99" i="3"/>
  <c r="G99" i="3"/>
  <c r="H99" i="3"/>
  <c r="I99" i="3"/>
  <c r="J99" i="3"/>
  <c r="C100" i="3"/>
  <c r="D100" i="3"/>
  <c r="E100" i="3"/>
  <c r="F100" i="3"/>
  <c r="G100" i="3"/>
  <c r="H100" i="3"/>
  <c r="I100" i="3"/>
  <c r="J100" i="3"/>
  <c r="C101" i="3"/>
  <c r="D101" i="3"/>
  <c r="E101" i="3"/>
  <c r="F101" i="3"/>
  <c r="G101" i="3"/>
  <c r="H101" i="3"/>
  <c r="I101" i="3"/>
  <c r="J101" i="3"/>
  <c r="C102" i="3"/>
  <c r="D102" i="3"/>
  <c r="E102" i="3"/>
  <c r="F102" i="3"/>
  <c r="G102" i="3"/>
  <c r="H102" i="3"/>
  <c r="I102" i="3"/>
  <c r="J102" i="3"/>
  <c r="C103" i="3"/>
  <c r="D103" i="3"/>
  <c r="E103" i="3"/>
  <c r="F103" i="3"/>
  <c r="G103" i="3"/>
  <c r="H103" i="3"/>
  <c r="I103" i="3"/>
  <c r="J103" i="3"/>
  <c r="C104" i="3"/>
  <c r="D104" i="3"/>
  <c r="E104" i="3"/>
  <c r="F104" i="3"/>
  <c r="G104" i="3"/>
  <c r="H104" i="3"/>
  <c r="I104" i="3"/>
  <c r="J104" i="3"/>
  <c r="C105" i="3"/>
  <c r="D105" i="3"/>
  <c r="E105" i="3"/>
  <c r="F105" i="3"/>
  <c r="G105" i="3"/>
  <c r="H105" i="3"/>
  <c r="I105" i="3"/>
  <c r="J105" i="3"/>
  <c r="C106" i="3"/>
  <c r="D106" i="3"/>
  <c r="E106" i="3"/>
  <c r="F106" i="3"/>
  <c r="G106" i="3"/>
  <c r="H106" i="3"/>
  <c r="I106" i="3"/>
  <c r="J106" i="3"/>
  <c r="C107" i="3"/>
  <c r="D107" i="3"/>
  <c r="E107" i="3"/>
  <c r="F107" i="3"/>
  <c r="G107" i="3"/>
  <c r="H107" i="3"/>
  <c r="I107" i="3"/>
  <c r="J107" i="3"/>
  <c r="C108" i="3"/>
  <c r="D108" i="3"/>
  <c r="E108" i="3"/>
  <c r="F108" i="3"/>
  <c r="G108" i="3"/>
  <c r="H108" i="3"/>
  <c r="I108" i="3"/>
  <c r="J108" i="3"/>
  <c r="C109" i="3"/>
  <c r="D109" i="3"/>
  <c r="E109" i="3"/>
  <c r="F109" i="3"/>
  <c r="G109" i="3"/>
  <c r="H109" i="3"/>
  <c r="I109" i="3"/>
  <c r="J109" i="3"/>
  <c r="C110" i="3"/>
  <c r="D110" i="3"/>
  <c r="E110" i="3"/>
  <c r="F110" i="3"/>
  <c r="G110" i="3"/>
  <c r="H110" i="3"/>
  <c r="I110" i="3"/>
  <c r="J110" i="3"/>
  <c r="C111" i="3"/>
  <c r="D111" i="3"/>
  <c r="E111" i="3"/>
  <c r="F111" i="3"/>
  <c r="G111" i="3"/>
  <c r="H111" i="3"/>
  <c r="I111" i="3"/>
  <c r="J111" i="3"/>
  <c r="C112" i="3"/>
  <c r="D112" i="3"/>
  <c r="E112" i="3"/>
  <c r="F112" i="3"/>
  <c r="G112" i="3"/>
  <c r="H112" i="3"/>
  <c r="I112" i="3"/>
  <c r="J112" i="3"/>
  <c r="C113" i="3"/>
  <c r="D113" i="3"/>
  <c r="E113" i="3"/>
  <c r="F113" i="3"/>
  <c r="G113" i="3"/>
  <c r="H113" i="3"/>
  <c r="I113" i="3"/>
  <c r="J113" i="3"/>
  <c r="C114" i="3"/>
  <c r="D114" i="3"/>
  <c r="E114" i="3"/>
  <c r="F114" i="3"/>
  <c r="G114" i="3"/>
  <c r="H114" i="3"/>
  <c r="I114" i="3"/>
  <c r="J114" i="3"/>
  <c r="C115" i="3"/>
  <c r="D115" i="3"/>
  <c r="E115" i="3"/>
  <c r="F115" i="3"/>
  <c r="G115" i="3"/>
  <c r="H115" i="3"/>
  <c r="I115" i="3"/>
  <c r="J115" i="3"/>
  <c r="C116" i="3"/>
  <c r="D116" i="3"/>
  <c r="E116" i="3"/>
  <c r="F116" i="3"/>
  <c r="G116" i="3"/>
  <c r="H116" i="3"/>
  <c r="I116" i="3"/>
  <c r="J116" i="3"/>
  <c r="C117" i="3"/>
  <c r="D117" i="3"/>
  <c r="E117" i="3"/>
  <c r="F117" i="3"/>
  <c r="G117" i="3"/>
  <c r="H117" i="3"/>
  <c r="I117" i="3"/>
  <c r="J117" i="3"/>
  <c r="C118" i="3"/>
  <c r="D118" i="3"/>
  <c r="E118" i="3"/>
  <c r="F118" i="3"/>
  <c r="G118" i="3"/>
  <c r="H118" i="3"/>
  <c r="I118" i="3"/>
  <c r="J118" i="3"/>
  <c r="C119" i="3"/>
  <c r="D119" i="3"/>
  <c r="E119" i="3"/>
  <c r="F119" i="3"/>
  <c r="G119" i="3"/>
  <c r="H119" i="3"/>
  <c r="I119" i="3"/>
  <c r="J119" i="3"/>
  <c r="C120" i="3"/>
  <c r="D120" i="3"/>
  <c r="E120" i="3"/>
  <c r="F120" i="3"/>
  <c r="G120" i="3"/>
  <c r="H120" i="3"/>
  <c r="I120" i="3"/>
  <c r="J120" i="3"/>
  <c r="C121" i="3"/>
  <c r="D121" i="3"/>
  <c r="E121" i="3"/>
  <c r="F121" i="3"/>
  <c r="G121" i="3"/>
  <c r="H121" i="3"/>
  <c r="I121" i="3"/>
  <c r="J121" i="3"/>
  <c r="C122" i="3"/>
  <c r="D122" i="3"/>
  <c r="E122" i="3"/>
  <c r="F122" i="3"/>
  <c r="G122" i="3"/>
  <c r="H122" i="3"/>
  <c r="I122" i="3"/>
  <c r="J122" i="3"/>
  <c r="C123" i="3"/>
  <c r="D123" i="3"/>
  <c r="E123" i="3"/>
  <c r="F123" i="3"/>
  <c r="G123" i="3"/>
  <c r="H123" i="3"/>
  <c r="I123" i="3"/>
  <c r="J123" i="3"/>
  <c r="C124" i="3"/>
  <c r="D124" i="3"/>
  <c r="E124" i="3"/>
  <c r="F124" i="3"/>
  <c r="G124" i="3"/>
  <c r="H124" i="3"/>
  <c r="I124" i="3"/>
  <c r="J124" i="3"/>
  <c r="C125" i="3"/>
  <c r="D125" i="3"/>
  <c r="E125" i="3"/>
  <c r="F125" i="3"/>
  <c r="G125" i="3"/>
  <c r="H125" i="3"/>
  <c r="I125" i="3"/>
  <c r="J125" i="3"/>
  <c r="C126" i="3"/>
  <c r="D126" i="3"/>
  <c r="E126" i="3"/>
  <c r="F126" i="3"/>
  <c r="G126" i="3"/>
  <c r="H126" i="3"/>
  <c r="I126" i="3"/>
  <c r="J126" i="3"/>
  <c r="C127" i="3"/>
  <c r="D127" i="3"/>
  <c r="E127" i="3"/>
  <c r="F127" i="3"/>
  <c r="G127" i="3"/>
  <c r="H127" i="3"/>
  <c r="I127" i="3"/>
  <c r="J127" i="3"/>
  <c r="C128" i="3"/>
  <c r="D128" i="3"/>
  <c r="E128" i="3"/>
  <c r="F128" i="3"/>
  <c r="G128" i="3"/>
  <c r="H128" i="3"/>
  <c r="I128" i="3"/>
  <c r="J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3" i="3"/>
  <c r="I3" i="3"/>
  <c r="H3" i="3"/>
  <c r="G3" i="3"/>
  <c r="F3" i="3"/>
  <c r="E3" i="3"/>
  <c r="D3" i="3"/>
  <c r="C3" i="3"/>
  <c r="J3" i="3"/>
  <c r="G16" i="2"/>
  <c r="J16" i="2"/>
  <c r="K16" i="2"/>
  <c r="D17" i="2"/>
  <c r="E17" i="2"/>
  <c r="H17" i="2"/>
  <c r="I17" i="2"/>
  <c r="L17" i="2"/>
  <c r="C18" i="2"/>
  <c r="F18" i="2"/>
  <c r="G18" i="2"/>
  <c r="J18" i="2"/>
  <c r="K18" i="2"/>
  <c r="D19" i="2"/>
  <c r="E19" i="2"/>
  <c r="H19" i="2"/>
  <c r="I19" i="2"/>
  <c r="L19" i="2"/>
  <c r="C20" i="2"/>
  <c r="F20" i="2"/>
  <c r="G20" i="2"/>
  <c r="J20" i="2"/>
  <c r="K20" i="2"/>
  <c r="D21" i="2"/>
  <c r="E21" i="2"/>
  <c r="H21" i="2"/>
  <c r="I21" i="2"/>
  <c r="L21" i="2"/>
  <c r="C22" i="2"/>
  <c r="F22" i="2"/>
  <c r="G22" i="2"/>
  <c r="J22" i="2"/>
  <c r="K22" i="2"/>
  <c r="D23" i="2"/>
  <c r="E23" i="2"/>
  <c r="H23" i="2"/>
  <c r="I23" i="2"/>
  <c r="L23" i="2"/>
  <c r="C24" i="2"/>
  <c r="F24" i="2"/>
  <c r="G24" i="2"/>
  <c r="J24" i="2"/>
  <c r="K24" i="2"/>
  <c r="B19" i="2"/>
  <c r="B23" i="2"/>
  <c r="C3" i="2"/>
  <c r="C16" i="2" s="1"/>
  <c r="D3" i="2"/>
  <c r="D16" i="2" s="1"/>
  <c r="E3" i="2"/>
  <c r="E16" i="2" s="1"/>
  <c r="F3" i="2"/>
  <c r="F16" i="2" s="1"/>
  <c r="G3" i="2"/>
  <c r="H3" i="2"/>
  <c r="H16" i="2" s="1"/>
  <c r="I3" i="2"/>
  <c r="I16" i="2" s="1"/>
  <c r="J3" i="2"/>
  <c r="K3" i="2"/>
  <c r="L3" i="2"/>
  <c r="L16" i="2" s="1"/>
  <c r="C4" i="2"/>
  <c r="C17" i="2" s="1"/>
  <c r="D4" i="2"/>
  <c r="E4" i="2"/>
  <c r="F4" i="2"/>
  <c r="F17" i="2" s="1"/>
  <c r="G4" i="2"/>
  <c r="G17" i="2" s="1"/>
  <c r="H4" i="2"/>
  <c r="I4" i="2"/>
  <c r="J4" i="2"/>
  <c r="J17" i="2" s="1"/>
  <c r="K4" i="2"/>
  <c r="K17" i="2" s="1"/>
  <c r="L4" i="2"/>
  <c r="C5" i="2"/>
  <c r="D5" i="2"/>
  <c r="D18" i="2" s="1"/>
  <c r="E5" i="2"/>
  <c r="E18" i="2" s="1"/>
  <c r="F5" i="2"/>
  <c r="G5" i="2"/>
  <c r="H5" i="2"/>
  <c r="H18" i="2" s="1"/>
  <c r="I5" i="2"/>
  <c r="I18" i="2" s="1"/>
  <c r="J5" i="2"/>
  <c r="K5" i="2"/>
  <c r="L5" i="2"/>
  <c r="L18" i="2" s="1"/>
  <c r="C6" i="2"/>
  <c r="C19" i="2" s="1"/>
  <c r="D6" i="2"/>
  <c r="E6" i="2"/>
  <c r="F6" i="2"/>
  <c r="F19" i="2" s="1"/>
  <c r="G6" i="2"/>
  <c r="G19" i="2" s="1"/>
  <c r="H6" i="2"/>
  <c r="I6" i="2"/>
  <c r="J6" i="2"/>
  <c r="J19" i="2" s="1"/>
  <c r="K6" i="2"/>
  <c r="K19" i="2" s="1"/>
  <c r="L6" i="2"/>
  <c r="C7" i="2"/>
  <c r="D7" i="2"/>
  <c r="D20" i="2" s="1"/>
  <c r="E7" i="2"/>
  <c r="E20" i="2" s="1"/>
  <c r="F7" i="2"/>
  <c r="G7" i="2"/>
  <c r="H7" i="2"/>
  <c r="H20" i="2" s="1"/>
  <c r="I7" i="2"/>
  <c r="I20" i="2" s="1"/>
  <c r="J7" i="2"/>
  <c r="K7" i="2"/>
  <c r="L7" i="2"/>
  <c r="L20" i="2" s="1"/>
  <c r="C8" i="2"/>
  <c r="C21" i="2" s="1"/>
  <c r="D8" i="2"/>
  <c r="E8" i="2"/>
  <c r="F8" i="2"/>
  <c r="F21" i="2" s="1"/>
  <c r="G8" i="2"/>
  <c r="G21" i="2" s="1"/>
  <c r="H8" i="2"/>
  <c r="I8" i="2"/>
  <c r="J8" i="2"/>
  <c r="J21" i="2" s="1"/>
  <c r="K8" i="2"/>
  <c r="K21" i="2" s="1"/>
  <c r="L8" i="2"/>
  <c r="C9" i="2"/>
  <c r="D9" i="2"/>
  <c r="D22" i="2" s="1"/>
  <c r="E9" i="2"/>
  <c r="E22" i="2" s="1"/>
  <c r="F9" i="2"/>
  <c r="G9" i="2"/>
  <c r="H9" i="2"/>
  <c r="H22" i="2" s="1"/>
  <c r="I9" i="2"/>
  <c r="I22" i="2" s="1"/>
  <c r="J9" i="2"/>
  <c r="K9" i="2"/>
  <c r="L9" i="2"/>
  <c r="L22" i="2" s="1"/>
  <c r="C10" i="2"/>
  <c r="C23" i="2" s="1"/>
  <c r="D10" i="2"/>
  <c r="E10" i="2"/>
  <c r="F10" i="2"/>
  <c r="F23" i="2" s="1"/>
  <c r="G10" i="2"/>
  <c r="G23" i="2" s="1"/>
  <c r="H10" i="2"/>
  <c r="I10" i="2"/>
  <c r="J10" i="2"/>
  <c r="J23" i="2" s="1"/>
  <c r="K10" i="2"/>
  <c r="K23" i="2" s="1"/>
  <c r="L10" i="2"/>
  <c r="C11" i="2"/>
  <c r="D11" i="2"/>
  <c r="D24" i="2" s="1"/>
  <c r="E11" i="2"/>
  <c r="E24" i="2" s="1"/>
  <c r="F11" i="2"/>
  <c r="G11" i="2"/>
  <c r="H11" i="2"/>
  <c r="H24" i="2" s="1"/>
  <c r="I11" i="2"/>
  <c r="I24" i="2" s="1"/>
  <c r="J11" i="2"/>
  <c r="K11" i="2"/>
  <c r="L11" i="2"/>
  <c r="L24" i="2" s="1"/>
  <c r="B11" i="2"/>
  <c r="B24" i="2" s="1"/>
  <c r="B10" i="2"/>
  <c r="B9" i="2"/>
  <c r="B22" i="2" s="1"/>
  <c r="B8" i="2"/>
  <c r="B21" i="2" s="1"/>
  <c r="B7" i="2"/>
  <c r="B20" i="2" s="1"/>
  <c r="B6" i="2"/>
  <c r="B5" i="2"/>
  <c r="B18" i="2" s="1"/>
  <c r="B4" i="2"/>
  <c r="B17" i="2" s="1"/>
  <c r="B3" i="2"/>
  <c r="B16" i="2" s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Y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K23" i="8" l="1"/>
  <c r="K43" i="8"/>
  <c r="L54" i="8"/>
  <c r="L87" i="8"/>
  <c r="L107" i="8"/>
  <c r="K124" i="8"/>
  <c r="L115" i="8"/>
  <c r="L84" i="8"/>
  <c r="K80" i="8"/>
  <c r="L75" i="8"/>
  <c r="L51" i="8"/>
  <c r="K46" i="8"/>
  <c r="L119" i="8"/>
  <c r="L95" i="8"/>
  <c r="L10" i="8"/>
  <c r="K12" i="8"/>
  <c r="K19" i="8"/>
  <c r="L26" i="8"/>
  <c r="K28" i="8"/>
  <c r="K63" i="8"/>
  <c r="K83" i="8"/>
  <c r="L88" i="8"/>
  <c r="L98" i="8"/>
  <c r="L100" i="8"/>
  <c r="K103" i="8"/>
  <c r="L108" i="8"/>
  <c r="K111" i="8"/>
  <c r="L118" i="8"/>
  <c r="L120" i="8"/>
  <c r="K127" i="8"/>
  <c r="L6" i="8"/>
  <c r="K8" i="8"/>
  <c r="K15" i="8"/>
  <c r="L22" i="8"/>
  <c r="K24" i="8"/>
  <c r="K31" i="8"/>
  <c r="L34" i="8"/>
  <c r="K39" i="8"/>
  <c r="L42" i="8"/>
  <c r="K47" i="8"/>
  <c r="L50" i="8"/>
  <c r="K55" i="8"/>
  <c r="L58" i="8"/>
  <c r="K67" i="8"/>
  <c r="L76" i="8"/>
  <c r="K79" i="8"/>
  <c r="K91" i="8"/>
  <c r="L96" i="8"/>
  <c r="L114" i="8"/>
  <c r="L116" i="8"/>
  <c r="K123" i="8"/>
  <c r="K3" i="8"/>
  <c r="L116" i="7"/>
  <c r="K120" i="7"/>
  <c r="K62" i="8"/>
  <c r="K66" i="8"/>
  <c r="K70" i="8"/>
  <c r="K74" i="8"/>
  <c r="K78" i="8"/>
  <c r="K86" i="8"/>
  <c r="K94" i="8"/>
  <c r="K102" i="8"/>
  <c r="K106" i="8"/>
  <c r="K110" i="8"/>
  <c r="K5" i="8"/>
  <c r="K9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K109" i="8"/>
  <c r="K113" i="8"/>
  <c r="K117" i="8"/>
  <c r="K121" i="8"/>
  <c r="K125" i="8"/>
  <c r="K32" i="8"/>
  <c r="K36" i="8"/>
  <c r="K40" i="8"/>
  <c r="K44" i="8"/>
  <c r="K48" i="8"/>
  <c r="K52" i="8"/>
  <c r="K56" i="8"/>
  <c r="K60" i="8"/>
  <c r="K64" i="8"/>
  <c r="K68" i="8"/>
  <c r="K72" i="8"/>
  <c r="K128" i="8"/>
  <c r="L3" i="7"/>
  <c r="K6" i="7"/>
  <c r="L7" i="7"/>
  <c r="K10" i="7"/>
  <c r="L11" i="7"/>
  <c r="K14" i="7"/>
  <c r="L15" i="7"/>
  <c r="K18" i="7"/>
  <c r="L19" i="7"/>
  <c r="K22" i="7"/>
  <c r="L23" i="7"/>
  <c r="K26" i="7"/>
  <c r="L27" i="7"/>
  <c r="K30" i="7"/>
  <c r="L31" i="7"/>
  <c r="K34" i="7"/>
  <c r="L35" i="7"/>
  <c r="K38" i="7"/>
  <c r="L39" i="7"/>
  <c r="K42" i="7"/>
  <c r="L43" i="7"/>
  <c r="K46" i="7"/>
  <c r="L47" i="7"/>
  <c r="K50" i="7"/>
  <c r="L51" i="7"/>
  <c r="K54" i="7"/>
  <c r="L55" i="7"/>
  <c r="K58" i="7"/>
  <c r="L59" i="7"/>
  <c r="K62" i="7"/>
  <c r="L63" i="7"/>
  <c r="K66" i="7"/>
  <c r="L67" i="7"/>
  <c r="K70" i="7"/>
  <c r="L71" i="7"/>
  <c r="K74" i="7"/>
  <c r="L75" i="7"/>
  <c r="K78" i="7"/>
  <c r="L79" i="7"/>
  <c r="K82" i="7"/>
  <c r="L83" i="7"/>
  <c r="K86" i="7"/>
  <c r="L87" i="7"/>
  <c r="K90" i="7"/>
  <c r="L91" i="7"/>
  <c r="K94" i="7"/>
  <c r="L95" i="7"/>
  <c r="K98" i="7"/>
  <c r="L99" i="7"/>
  <c r="K102" i="7"/>
  <c r="L103" i="7"/>
  <c r="K106" i="7"/>
  <c r="L107" i="7"/>
  <c r="K110" i="7"/>
  <c r="L111" i="7"/>
  <c r="K114" i="7"/>
  <c r="L115" i="7"/>
  <c r="K118" i="7"/>
  <c r="L119" i="7"/>
  <c r="K122" i="7"/>
  <c r="L123" i="7"/>
  <c r="K126" i="7"/>
  <c r="L127" i="7"/>
  <c r="K5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85" i="7"/>
  <c r="K89" i="7"/>
  <c r="K93" i="7"/>
  <c r="K97" i="7"/>
  <c r="K101" i="7"/>
  <c r="K105" i="7"/>
  <c r="K109" i="7"/>
  <c r="K113" i="7"/>
  <c r="K117" i="7"/>
  <c r="K121" i="7"/>
  <c r="K125" i="7"/>
  <c r="K117" i="6"/>
  <c r="K3" i="6"/>
  <c r="L3" i="6"/>
  <c r="K11" i="6"/>
  <c r="L11" i="6"/>
  <c r="K19" i="6"/>
  <c r="L19" i="6"/>
  <c r="K27" i="6"/>
  <c r="L27" i="6"/>
  <c r="K35" i="6"/>
  <c r="L35" i="6"/>
  <c r="K43" i="6"/>
  <c r="L43" i="6"/>
  <c r="K51" i="6"/>
  <c r="L51" i="6"/>
  <c r="K59" i="6"/>
  <c r="L59" i="6"/>
  <c r="K67" i="6"/>
  <c r="L67" i="6"/>
  <c r="K75" i="6"/>
  <c r="L75" i="6"/>
  <c r="K9" i="6"/>
  <c r="L14" i="6"/>
  <c r="K17" i="6"/>
  <c r="K25" i="6"/>
  <c r="K33" i="6"/>
  <c r="K41" i="6"/>
  <c r="K49" i="6"/>
  <c r="K57" i="6"/>
  <c r="K65" i="6"/>
  <c r="K73" i="6"/>
  <c r="L6" i="6"/>
  <c r="K7" i="6"/>
  <c r="L7" i="6"/>
  <c r="K14" i="6"/>
  <c r="K15" i="6"/>
  <c r="L15" i="6"/>
  <c r="L22" i="6"/>
  <c r="K23" i="6"/>
  <c r="L23" i="6"/>
  <c r="K30" i="6"/>
  <c r="K31" i="6"/>
  <c r="L31" i="6"/>
  <c r="K38" i="6"/>
  <c r="K39" i="6"/>
  <c r="L39" i="6"/>
  <c r="K46" i="6"/>
  <c r="K47" i="6"/>
  <c r="L47" i="6"/>
  <c r="K54" i="6"/>
  <c r="K55" i="6"/>
  <c r="L55" i="6"/>
  <c r="K60" i="6"/>
  <c r="K62" i="6"/>
  <c r="K63" i="6"/>
  <c r="L63" i="6"/>
  <c r="K70" i="6"/>
  <c r="K71" i="6"/>
  <c r="L71" i="6"/>
  <c r="L76" i="6"/>
  <c r="K76" i="6"/>
  <c r="K6" i="6"/>
  <c r="K10" i="6"/>
  <c r="K22" i="6"/>
  <c r="L79" i="6"/>
  <c r="L83" i="6"/>
  <c r="L87" i="6"/>
  <c r="L91" i="6"/>
  <c r="L95" i="6"/>
  <c r="L99" i="6"/>
  <c r="L103" i="6"/>
  <c r="L107" i="6"/>
  <c r="L111" i="6"/>
  <c r="K114" i="6"/>
  <c r="L115" i="6"/>
  <c r="K118" i="6"/>
  <c r="L119" i="6"/>
  <c r="K122" i="6"/>
  <c r="L123" i="6"/>
  <c r="K126" i="6"/>
  <c r="L127" i="6"/>
  <c r="K84" i="6"/>
  <c r="K92" i="6"/>
  <c r="K80" i="6"/>
  <c r="K88" i="6"/>
  <c r="K96" i="6"/>
  <c r="K100" i="6"/>
  <c r="K104" i="6"/>
  <c r="K108" i="6"/>
  <c r="K112" i="6"/>
  <c r="K116" i="6"/>
  <c r="K120" i="6"/>
  <c r="K124" i="6"/>
  <c r="K36" i="5"/>
  <c r="K52" i="5"/>
  <c r="K68" i="5"/>
  <c r="K84" i="5"/>
  <c r="K100" i="5"/>
  <c r="K116" i="5"/>
  <c r="K40" i="5"/>
  <c r="K56" i="5"/>
  <c r="K72" i="5"/>
  <c r="K88" i="5"/>
  <c r="K104" i="5"/>
  <c r="K120" i="5"/>
  <c r="K3" i="5"/>
  <c r="L3" i="5"/>
  <c r="K6" i="5"/>
  <c r="L7" i="5"/>
  <c r="K10" i="5"/>
  <c r="L11" i="5"/>
  <c r="K14" i="5"/>
  <c r="L15" i="5"/>
  <c r="K18" i="5"/>
  <c r="L19" i="5"/>
  <c r="K22" i="5"/>
  <c r="L23" i="5"/>
  <c r="K26" i="5"/>
  <c r="L27" i="5"/>
  <c r="K30" i="5"/>
  <c r="L31" i="5"/>
  <c r="K34" i="5"/>
  <c r="L35" i="5"/>
  <c r="K38" i="5"/>
  <c r="L39" i="5"/>
  <c r="K42" i="5"/>
  <c r="L43" i="5"/>
  <c r="K46" i="5"/>
  <c r="L47" i="5"/>
  <c r="K50" i="5"/>
  <c r="L51" i="5"/>
  <c r="K54" i="5"/>
  <c r="L55" i="5"/>
  <c r="K58" i="5"/>
  <c r="L59" i="5"/>
  <c r="K62" i="5"/>
  <c r="L63" i="5"/>
  <c r="K66" i="5"/>
  <c r="L67" i="5"/>
  <c r="K70" i="5"/>
  <c r="L71" i="5"/>
  <c r="K74" i="5"/>
  <c r="L75" i="5"/>
  <c r="K78" i="5"/>
  <c r="L79" i="5"/>
  <c r="K82" i="5"/>
  <c r="L83" i="5"/>
  <c r="K86" i="5"/>
  <c r="L87" i="5"/>
  <c r="K90" i="5"/>
  <c r="L91" i="5"/>
  <c r="K94" i="5"/>
  <c r="L95" i="5"/>
  <c r="K98" i="5"/>
  <c r="L99" i="5"/>
  <c r="K102" i="5"/>
  <c r="L103" i="5"/>
  <c r="K106" i="5"/>
  <c r="L107" i="5"/>
  <c r="K110" i="5"/>
  <c r="L111" i="5"/>
  <c r="K114" i="5"/>
  <c r="L115" i="5"/>
  <c r="K118" i="5"/>
  <c r="L119" i="5"/>
  <c r="K122" i="5"/>
  <c r="L123" i="5"/>
  <c r="K126" i="5"/>
  <c r="L127" i="5"/>
  <c r="K5" i="5"/>
  <c r="K9" i="5"/>
  <c r="K13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K77" i="5"/>
  <c r="K81" i="5"/>
  <c r="K85" i="5"/>
  <c r="K89" i="5"/>
  <c r="K93" i="5"/>
  <c r="K97" i="5"/>
  <c r="K101" i="5"/>
  <c r="K105" i="5"/>
  <c r="K109" i="5"/>
  <c r="K113" i="5"/>
  <c r="K117" i="5"/>
  <c r="K121" i="5"/>
  <c r="K125" i="5"/>
  <c r="L3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6" i="4"/>
  <c r="K10" i="4"/>
  <c r="K14" i="4"/>
  <c r="K18" i="4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92" i="4"/>
  <c r="K96" i="4"/>
  <c r="K100" i="4"/>
  <c r="K104" i="4"/>
  <c r="K108" i="4"/>
  <c r="K112" i="4"/>
  <c r="K116" i="4"/>
  <c r="K120" i="4"/>
  <c r="K124" i="4"/>
  <c r="K128" i="4"/>
</calcChain>
</file>

<file path=xl/sharedStrings.xml><?xml version="1.0" encoding="utf-8"?>
<sst xmlns="http://schemas.openxmlformats.org/spreadsheetml/2006/main" count="5393" uniqueCount="222">
  <si>
    <t>Survey Year</t>
  </si>
  <si>
    <t>UNITID</t>
  </si>
  <si>
    <t>Institution Name</t>
  </si>
  <si>
    <t>State CD</t>
  </si>
  <si>
    <t>Classification Name</t>
  </si>
  <si>
    <t>Classification Other</t>
  </si>
  <si>
    <t>Sanction Code</t>
  </si>
  <si>
    <t>Sanction Name</t>
  </si>
  <si>
    <t>Male Undergraduates</t>
  </si>
  <si>
    <t>Female Undergraduates</t>
  </si>
  <si>
    <t>Total Undergraduates</t>
  </si>
  <si>
    <t>Total Men's Team Expenses</t>
  </si>
  <si>
    <t>Total Women's Team Expenses</t>
  </si>
  <si>
    <t>Appalachian State University</t>
  </si>
  <si>
    <t>NC</t>
  </si>
  <si>
    <t>NCAA Division I-FBS</t>
  </si>
  <si>
    <t>NCAA</t>
  </si>
  <si>
    <t>Arizona State University-Tempe</t>
  </si>
  <si>
    <t>AZ</t>
  </si>
  <si>
    <t>Arkansas State University-Main Campus</t>
  </si>
  <si>
    <t>AR</t>
  </si>
  <si>
    <t>Auburn University</t>
  </si>
  <si>
    <t>AL</t>
  </si>
  <si>
    <t>Ball State University</t>
  </si>
  <si>
    <t>IN</t>
  </si>
  <si>
    <t>Baylor University</t>
  </si>
  <si>
    <t>TX</t>
  </si>
  <si>
    <t>Boise State University</t>
  </si>
  <si>
    <t>ID</t>
  </si>
  <si>
    <t>Boston College</t>
  </si>
  <si>
    <t>MA</t>
  </si>
  <si>
    <t>Bowling Green State University-Main Campus</t>
  </si>
  <si>
    <t>OH</t>
  </si>
  <si>
    <t>Brigham Young University-Provo</t>
  </si>
  <si>
    <t>UT</t>
  </si>
  <si>
    <t>California State University-Fresno</t>
  </si>
  <si>
    <t>CA</t>
  </si>
  <si>
    <t>Central Michigan University</t>
  </si>
  <si>
    <t>MI</t>
  </si>
  <si>
    <t>Clemson University</t>
  </si>
  <si>
    <t>SC</t>
  </si>
  <si>
    <t>Coastal Carolina University</t>
  </si>
  <si>
    <t>Colorado State University-Fort Collins</t>
  </si>
  <si>
    <t>CO</t>
  </si>
  <si>
    <t>Duke University</t>
  </si>
  <si>
    <t>East Carolina University</t>
  </si>
  <si>
    <t>Eastern Michigan University</t>
  </si>
  <si>
    <t>Florida Atlantic University</t>
  </si>
  <si>
    <t>FL</t>
  </si>
  <si>
    <t>Florida International University</t>
  </si>
  <si>
    <t>Florida State University</t>
  </si>
  <si>
    <t>Georgia Institute of Technology-Main Campus</t>
  </si>
  <si>
    <t>GA</t>
  </si>
  <si>
    <t>Georgia Southern University</t>
  </si>
  <si>
    <t>Georgia State University</t>
  </si>
  <si>
    <t>Indiana University-Bloomington</t>
  </si>
  <si>
    <t>Iowa State University</t>
  </si>
  <si>
    <t>IA</t>
  </si>
  <si>
    <t>Kansas State University</t>
  </si>
  <si>
    <t>KS</t>
  </si>
  <si>
    <t>Kent State University at Kent</t>
  </si>
  <si>
    <t>Liberty University</t>
  </si>
  <si>
    <t>VA</t>
  </si>
  <si>
    <t>Louisiana State University and Agricultural &amp; Mechanical College</t>
  </si>
  <si>
    <t>LA</t>
  </si>
  <si>
    <t>Louisiana Tech University</t>
  </si>
  <si>
    <t>Marshall University</t>
  </si>
  <si>
    <t>WV</t>
  </si>
  <si>
    <t>Miami University-Oxford</t>
  </si>
  <si>
    <t>Michigan State University</t>
  </si>
  <si>
    <t>Middle Tennessee State University</t>
  </si>
  <si>
    <t>TN</t>
  </si>
  <si>
    <t>Mississippi State University</t>
  </si>
  <si>
    <t>MS</t>
  </si>
  <si>
    <t>New Mexico State University-Main Campus</t>
  </si>
  <si>
    <t>NM</t>
  </si>
  <si>
    <t>North Carolina State University at Raleigh</t>
  </si>
  <si>
    <t>Northern Illinois University</t>
  </si>
  <si>
    <t>IL</t>
  </si>
  <si>
    <t>Northwestern University</t>
  </si>
  <si>
    <t>Ohio State University-Main Campus</t>
  </si>
  <si>
    <t>Ohio University-Main Campus</t>
  </si>
  <si>
    <t>Oklahoma State University-Main Campus</t>
  </si>
  <si>
    <t>OK</t>
  </si>
  <si>
    <t>Old Dominion University</t>
  </si>
  <si>
    <t>Oregon State University</t>
  </si>
  <si>
    <t>OR</t>
  </si>
  <si>
    <t>Purdue University-Main Campus</t>
  </si>
  <si>
    <t>Rice University</t>
  </si>
  <si>
    <t>Rutgers University-New Brunswick</t>
  </si>
  <si>
    <t>NJ</t>
  </si>
  <si>
    <t>San Diego State University</t>
  </si>
  <si>
    <t>San Jose State University</t>
  </si>
  <si>
    <t>Southern Methodist University</t>
  </si>
  <si>
    <t>Stanford University</t>
  </si>
  <si>
    <t>Syracuse University</t>
  </si>
  <si>
    <t>NY</t>
  </si>
  <si>
    <t>Temple University</t>
  </si>
  <si>
    <t>PA</t>
  </si>
  <si>
    <t>Texas A &amp; M University-College Station</t>
  </si>
  <si>
    <t>Texas Christian University</t>
  </si>
  <si>
    <t>Texas State University</t>
  </si>
  <si>
    <t>Texas Tech University</t>
  </si>
  <si>
    <t>The University of Alabama</t>
  </si>
  <si>
    <t>The University of Tennessee-Knoxville</t>
  </si>
  <si>
    <t>The University of Texas at Austin</t>
  </si>
  <si>
    <t>The University of Texas at El Paso</t>
  </si>
  <si>
    <t>The University of Texas at San Antonio</t>
  </si>
  <si>
    <t>Troy University</t>
  </si>
  <si>
    <t>Tulane University of Louisiana</t>
  </si>
  <si>
    <t>University at Buffalo</t>
  </si>
  <si>
    <t>University of Akron Main Campus</t>
  </si>
  <si>
    <t>University of Alabama at Birmingham</t>
  </si>
  <si>
    <t>University of Arizona</t>
  </si>
  <si>
    <t>University of Arkansas</t>
  </si>
  <si>
    <t>University of California-Berkeley</t>
  </si>
  <si>
    <t>University of California-Los Angeles</t>
  </si>
  <si>
    <t>University of Central Florida</t>
  </si>
  <si>
    <t>University of Cincinnati-Main Campus</t>
  </si>
  <si>
    <t>University of Colorado Boulder</t>
  </si>
  <si>
    <t>University of Connecticut</t>
  </si>
  <si>
    <t>CT</t>
  </si>
  <si>
    <t>University of Florida</t>
  </si>
  <si>
    <t>University of Georgia</t>
  </si>
  <si>
    <t>University of Hawaii at Manoa</t>
  </si>
  <si>
    <t>HI</t>
  </si>
  <si>
    <t>University of Houston</t>
  </si>
  <si>
    <t>University of Illinois at Urbana-Champaign</t>
  </si>
  <si>
    <t>University of Iowa</t>
  </si>
  <si>
    <t>University of Kansas</t>
  </si>
  <si>
    <t>University of Kentucky</t>
  </si>
  <si>
    <t>KY</t>
  </si>
  <si>
    <t>University of Louisiana at Lafayette</t>
  </si>
  <si>
    <t>University of Louisiana at Monroe</t>
  </si>
  <si>
    <t>University of Louisville</t>
  </si>
  <si>
    <t>University of Maryland-College Park</t>
  </si>
  <si>
    <t>MD</t>
  </si>
  <si>
    <t>University of Massachusetts-Amherst</t>
  </si>
  <si>
    <t>University of Memphis</t>
  </si>
  <si>
    <t>University of Miami</t>
  </si>
  <si>
    <t>University of Michigan-Ann Arbor</t>
  </si>
  <si>
    <t>University of Minnesota-Twin Cities</t>
  </si>
  <si>
    <t>MN</t>
  </si>
  <si>
    <t>University of Mississippi</t>
  </si>
  <si>
    <t>University of Missouri-Columbia</t>
  </si>
  <si>
    <t>MO</t>
  </si>
  <si>
    <t>University of Nebraska-Lincoln</t>
  </si>
  <si>
    <t>NE</t>
  </si>
  <si>
    <t>University of Nevada-Las Vegas</t>
  </si>
  <si>
    <t>NV</t>
  </si>
  <si>
    <t>University of Nevada-Reno</t>
  </si>
  <si>
    <t>University of New Mexico-Main Campus</t>
  </si>
  <si>
    <t>University of North Carolina at Chapel Hill</t>
  </si>
  <si>
    <t>University of North Carolina at Charlotte</t>
  </si>
  <si>
    <t>University of North Texas</t>
  </si>
  <si>
    <t>University of Notre Dame</t>
  </si>
  <si>
    <t>University of Oklahoma-Norman Campus</t>
  </si>
  <si>
    <t>University of Oregon</t>
  </si>
  <si>
    <t>University of Pittsburgh-Pittsburgh Campus</t>
  </si>
  <si>
    <t>University of South Alabama</t>
  </si>
  <si>
    <t>University of South Carolina-Columbia</t>
  </si>
  <si>
    <t>University of South Florida-Main Campus</t>
  </si>
  <si>
    <t>University of Southern California</t>
  </si>
  <si>
    <t>University of Southern Mississippi</t>
  </si>
  <si>
    <t>University of Toledo</t>
  </si>
  <si>
    <t>University of Tulsa</t>
  </si>
  <si>
    <t>University of Utah</t>
  </si>
  <si>
    <t>University of Virginia-Main Campus</t>
  </si>
  <si>
    <t>University of Washington-Seattle Campus</t>
  </si>
  <si>
    <t>WA</t>
  </si>
  <si>
    <t>University of Wisconsin-Madison</t>
  </si>
  <si>
    <t>WI</t>
  </si>
  <si>
    <t>University of Wyoming</t>
  </si>
  <si>
    <t>WY</t>
  </si>
  <si>
    <t>Utah State University</t>
  </si>
  <si>
    <t>Vanderbilt University</t>
  </si>
  <si>
    <t>Virginia Polytechnic Institute and State University</t>
  </si>
  <si>
    <t>Wake Forest University</t>
  </si>
  <si>
    <t>Washington State University</t>
  </si>
  <si>
    <t>West Virginia University</t>
  </si>
  <si>
    <t>Western Kentucky University</t>
  </si>
  <si>
    <t>Western Michigan University</t>
  </si>
  <si>
    <t>Other</t>
  </si>
  <si>
    <t>NCAA Division I- FCS Reclassifying to FBS</t>
  </si>
  <si>
    <t>other</t>
  </si>
  <si>
    <t>NCAA Division I-FCS</t>
  </si>
  <si>
    <t>NCAA Division I-A</t>
  </si>
  <si>
    <t>NCAA Division I-AA</t>
  </si>
  <si>
    <t>Arizona State University</t>
  </si>
  <si>
    <t>Texas State University-San Marcos</t>
  </si>
  <si>
    <t>The University of Tennessee</t>
  </si>
  <si>
    <t>University of Louisiana-Monroe</t>
  </si>
  <si>
    <t>University of Massachusetts Amherst</t>
  </si>
  <si>
    <t>University of Oklahoma Norman Campus</t>
  </si>
  <si>
    <t>NCAA Division I-AAA</t>
  </si>
  <si>
    <t>University of Louisiana-Lafayette</t>
  </si>
  <si>
    <t>University of Mississippi Main Campus</t>
  </si>
  <si>
    <t>Grand Total Men's Participation</t>
  </si>
  <si>
    <t>Grand Total Women's Participation</t>
  </si>
  <si>
    <t>Total Men's Team Operating Expenses</t>
  </si>
  <si>
    <t>Total Women's Team Operating Expenses</t>
  </si>
  <si>
    <t>Men's Team Recruiting Expenses</t>
  </si>
  <si>
    <t>Women's Team Recruiting Expenses</t>
  </si>
  <si>
    <t>Average Total Expense Per Male Athlete at Specified School Per Year</t>
  </si>
  <si>
    <t>Average Total Expense Per Female Athlete at Specified School Per Year</t>
  </si>
  <si>
    <t>Average Total Mens Operating Expense Per Male Athlete at Specified School Per Year</t>
  </si>
  <si>
    <t>Average Total Female's Operating Expense Per Female Athlete at Specified School Per Year</t>
  </si>
  <si>
    <t>Average Mens Recruiting Expense Per Male Athlete at Specified School Per Year</t>
  </si>
  <si>
    <t>Average Female's Recruiting Expense Per Female Athlete at Specified School Per Year</t>
  </si>
  <si>
    <t>Year</t>
  </si>
  <si>
    <t>AVERAGES</t>
  </si>
  <si>
    <t>TOTALS</t>
  </si>
  <si>
    <t>School</t>
  </si>
  <si>
    <t>Total</t>
  </si>
  <si>
    <t>Average</t>
  </si>
  <si>
    <t>Avg</t>
  </si>
  <si>
    <t xml:space="preserve">Average Total Expense Per Male Athlete </t>
  </si>
  <si>
    <t xml:space="preserve">Average Total Expense Per Female Athlete </t>
  </si>
  <si>
    <t xml:space="preserve">Average Total Mens Operating Expense Per Male Athlete </t>
  </si>
  <si>
    <t xml:space="preserve">Average Total Female's Operating Expense Per Female Athlete </t>
  </si>
  <si>
    <t>Average Mens Recruiting Expense Per Male Athlete</t>
  </si>
  <si>
    <t xml:space="preserve">Average Female's Recruiting Expense Per Female Athlete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</si>
</sst>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b/>
      <sz val="12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BDC0BF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2" fillId="2" borderId="6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49" fontId="2" fillId="0" borderId="2" xfId="0" applyNumberFormat="1" applyFont="1" applyFill="1" applyBorder="1" applyAlignment="1">
      <alignment vertical="top"/>
    </xf>
    <xf numFmtId="49" fontId="2" fillId="0" borderId="8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8" xfId="0" applyNumberFormat="1" applyFont="1" applyFill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Fill="1" applyAlignment="1"/>
    <xf numFmtId="0" fontId="0" fillId="0" borderId="0" xfId="0" applyFill="1" applyAlignment="1"/>
    <xf numFmtId="49" fontId="4" fillId="5" borderId="10" xfId="0" applyNumberFormat="1" applyFont="1" applyFill="1" applyBorder="1" applyAlignment="1">
      <alignment vertical="top"/>
    </xf>
    <xf numFmtId="49" fontId="4" fillId="5" borderId="11" xfId="0" applyNumberFormat="1" applyFont="1" applyFill="1" applyBorder="1" applyAlignment="1">
      <alignment vertical="top"/>
    </xf>
    <xf numFmtId="49" fontId="4" fillId="5" borderId="12" xfId="0" applyNumberFormat="1" applyFont="1" applyFill="1" applyBorder="1" applyAlignment="1">
      <alignment vertical="top"/>
    </xf>
    <xf numFmtId="0" fontId="2" fillId="6" borderId="0" xfId="0" applyFont="1" applyFill="1">
      <alignment vertical="top" wrapText="1"/>
    </xf>
    <xf numFmtId="1" fontId="0" fillId="0" borderId="0" xfId="0" applyNumberFormat="1">
      <alignment vertical="top" wrapText="1"/>
    </xf>
    <xf numFmtId="0" fontId="3" fillId="6" borderId="0" xfId="0" applyFont="1" applyFill="1">
      <alignment vertical="top" wrapText="1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top" wrapText="1"/>
    </xf>
    <xf numFmtId="1" fontId="0" fillId="4" borderId="0" xfId="0" applyNumberFormat="1" applyFill="1">
      <alignment vertical="top" wrapText="1"/>
    </xf>
    <xf numFmtId="0" fontId="4" fillId="3" borderId="0" xfId="0" applyFont="1" applyFill="1">
      <alignment vertical="top" wrapText="1"/>
    </xf>
    <xf numFmtId="0" fontId="2" fillId="4" borderId="0" xfId="0" applyFont="1" applyFill="1">
      <alignment vertical="top" wrapText="1"/>
    </xf>
    <xf numFmtId="1" fontId="2" fillId="4" borderId="0" xfId="0" applyNumberFormat="1" applyFont="1" applyFill="1">
      <alignment vertical="top" wrapText="1"/>
    </xf>
    <xf numFmtId="0" fontId="5" fillId="4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>
      <alignment vertical="top" wrapText="1"/>
    </xf>
    <xf numFmtId="0" fontId="1" fillId="0" borderId="0" xfId="0" applyFont="1" applyAlignment="1"/>
    <xf numFmtId="0" fontId="5" fillId="0" borderId="0" xfId="0" applyFont="1" applyFill="1" applyAlignment="1">
      <alignment horizontal="center"/>
    </xf>
    <xf numFmtId="0" fontId="3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'Updated AVG all'!$B$36</c:f>
              <c:strCache>
                <c:ptCount val="1"/>
                <c:pt idx="0">
                  <c:v>Total Men's Team Expenses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1"/>
            <c:trendlineLbl>
              <c:layout>
                <c:manualLayout>
                  <c:x val="9.0510431774151019E-4"/>
                  <c:y val="9.674690221706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'Updated AVG all'!$A$37:$A$45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'Updated AVG all'!$B$37:$B$45</c:f>
              <c:numCache>
                <c:formatCode>General</c:formatCode>
                <c:ptCount val="9"/>
                <c:pt idx="0">
                  <c:v>21107949.19047619</c:v>
                </c:pt>
                <c:pt idx="1">
                  <c:v>23178207.769841269</c:v>
                </c:pt>
                <c:pt idx="2">
                  <c:v>24612634.087301586</c:v>
                </c:pt>
                <c:pt idx="3">
                  <c:v>26671008.936507937</c:v>
                </c:pt>
                <c:pt idx="4">
                  <c:v>27813840.222222224</c:v>
                </c:pt>
                <c:pt idx="5">
                  <c:v>30158567.674603175</c:v>
                </c:pt>
                <c:pt idx="6">
                  <c:v>32274123.230158731</c:v>
                </c:pt>
                <c:pt idx="7">
                  <c:v>34995675.984126985</c:v>
                </c:pt>
                <c:pt idx="8">
                  <c:v>37268597.119047619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3-6347-B640-23AE8C7772DA}"/>
            </c:ext>
          </c:extLst>
        </c:ser>
        <c:ser>
          <c:idx val="1"/>
          <c:order val="1"/>
          <c:tx>
            <c:strRef>
              <c:f>'Updated AVG all'!$C$36</c:f>
              <c:strCache>
                <c:ptCount val="1"/>
                <c:pt idx="0">
                  <c:v>Total Women's Team Expenses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'Updated AVG all'!$A$37:$A$45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'Updated AVG all'!$C$37:$C$45</c:f>
              <c:numCache>
                <c:formatCode>General</c:formatCode>
                <c:ptCount val="9"/>
                <c:pt idx="0">
                  <c:v>8854900.9841269832</c:v>
                </c:pt>
                <c:pt idx="1">
                  <c:v>9598788.0158730168</c:v>
                </c:pt>
                <c:pt idx="2">
                  <c:v>10174833.285714285</c:v>
                </c:pt>
                <c:pt idx="3">
                  <c:v>10872221.222222222</c:v>
                </c:pt>
                <c:pt idx="4">
                  <c:v>11365911.547619049</c:v>
                </c:pt>
                <c:pt idx="5">
                  <c:v>12305785.341269841</c:v>
                </c:pt>
                <c:pt idx="6">
                  <c:v>12991772.373015873</c:v>
                </c:pt>
                <c:pt idx="7">
                  <c:v>13680684.611111112</c:v>
                </c:pt>
                <c:pt idx="8">
                  <c:v>14353192.238095239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3-6347-B640-23AE8C77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89824"/>
        <c:axId val="1172457488"/>
      </c:lineChart>
      <c:catAx>
        <c:axId val="8641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57488"/>
        <c:crosses val="autoZero"/>
        <c:auto val="1"/>
        <c:lblAlgn val="ctr"/>
        <c:lblOffset val="100"/>
        <c:noMultiLvlLbl val="0"/>
      </c:catAx>
      <c:valAx>
        <c:axId val="117245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'Updated AVG all'!$B$1</c:f>
              <c:strCache>
                <c:ptCount val="1"/>
                <c:pt idx="0">
                  <c:v>Average Total Expense Per Male Athlete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"/>
            <c:dispRSqr val="0"/>
            <c:dispEq val="1"/>
            <c:trendlineLbl>
              <c:layout>
                <c:manualLayout>
                  <c:x val="3.3206835419585055E-3"/>
                  <c:y val="-0.2382737526252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'Updated AVG all'!$A$2:$A$10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'Updated AVG all'!$B$2:$B$10</c:f>
              <c:numCache>
                <c:formatCode>0</c:formatCode>
                <c:ptCount val="9"/>
                <c:pt idx="0">
                  <c:v>115962.05907852534</c:v>
                </c:pt>
                <c:pt idx="1">
                  <c:v>109397.22842119585</c:v>
                </c:pt>
                <c:pt idx="2">
                  <c:v>101469.86013950294</c:v>
                </c:pt>
                <c:pt idx="3">
                  <c:v>94824.158111164434</c:v>
                </c:pt>
                <c:pt idx="4">
                  <c:v>86646.440939143518</c:v>
                </c:pt>
                <c:pt idx="5">
                  <c:v>82959.731622071791</c:v>
                </c:pt>
                <c:pt idx="6">
                  <c:v>76700.332419954182</c:v>
                </c:pt>
                <c:pt idx="7">
                  <c:v>73505.455994378397</c:v>
                </c:pt>
                <c:pt idx="8">
                  <c:v>67270.164889439155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F-074A-96F2-B1E56F85F258}"/>
            </c:ext>
          </c:extLst>
        </c:ser>
        <c:ser>
          <c:idx val="1"/>
          <c:order val="1"/>
          <c:tx>
            <c:strRef>
              <c:f>'Updated AVG all'!$C$1</c:f>
              <c:strCache>
                <c:ptCount val="1"/>
                <c:pt idx="0">
                  <c:v>Average Total Expense Per Female Athlete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9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'Updated AVG all'!$A$2:$A$10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'Updated AVG all'!$C$2:$C$10</c:f>
              <c:numCache>
                <c:formatCode>0</c:formatCode>
                <c:ptCount val="9"/>
                <c:pt idx="0">
                  <c:v>47984.12634558943</c:v>
                </c:pt>
                <c:pt idx="1">
                  <c:v>46101.429317765054</c:v>
                </c:pt>
                <c:pt idx="2">
                  <c:v>43870.754511690713</c:v>
                </c:pt>
                <c:pt idx="3">
                  <c:v>41820.73064254113</c:v>
                </c:pt>
                <c:pt idx="4">
                  <c:v>38849.375740010779</c:v>
                </c:pt>
                <c:pt idx="5">
                  <c:v>37529.014260533906</c:v>
                </c:pt>
                <c:pt idx="6">
                  <c:v>35393.648209570812</c:v>
                </c:pt>
                <c:pt idx="7">
                  <c:v>34741.377201080948</c:v>
                </c:pt>
                <c:pt idx="8">
                  <c:v>32785.733548272445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F-074A-96F2-B1E56F85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2064"/>
        <c:axId val="823217568"/>
      </c:lineChart>
      <c:catAx>
        <c:axId val="12332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17568"/>
        <c:crosses val="autoZero"/>
        <c:auto val="1"/>
        <c:lblAlgn val="ctr"/>
        <c:lblOffset val="100"/>
        <c:noMultiLvlLbl val="0"/>
      </c:catAx>
      <c:valAx>
        <c:axId val="82321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36</xdr:row>
      <xdr:rowOff>114300</xdr:rowOff>
    </xdr:from>
    <xdr:to>
      <xdr:col>7</xdr:col>
      <xdr:colOff>787400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3268B-A7E4-1D8C-8111-7D70C386D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56</xdr:row>
      <xdr:rowOff>0</xdr:rowOff>
    </xdr:from>
    <xdr:to>
      <xdr:col>7</xdr:col>
      <xdr:colOff>711200</xdr:colOff>
      <xdr:row>76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699DC-640D-7A3F-CF08-6FBDBF2E9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40"/>
  <sheetViews>
    <sheetView defaultGridColor="0" topLeftCell="G1" colorId="8" zoomScale="61" workbookViewId="0">
      <selection activeCell="L22" sqref="L22"/>
    </sheetView>
  </sheetViews>
  <sheetFormatPr baseColWidth="10" defaultColWidth="8.33203125" defaultRowHeight="20" customHeight="1" x14ac:dyDescent="0.15"/>
  <cols>
    <col min="1" max="1" width="10.83203125" style="2" customWidth="1"/>
    <col min="2" max="2" width="7.1640625" style="3" customWidth="1"/>
    <col min="3" max="3" width="49.5" style="3" customWidth="1"/>
    <col min="4" max="4" width="8.5" style="3" customWidth="1"/>
    <col min="5" max="5" width="17.33203125" style="3" customWidth="1"/>
    <col min="6" max="6" width="17.1640625" style="3" customWidth="1"/>
    <col min="7" max="7" width="13.1640625" style="3" customWidth="1"/>
    <col min="8" max="8" width="13.6640625" style="3" customWidth="1"/>
    <col min="9" max="9" width="18.6640625" style="3" customWidth="1"/>
    <col min="10" max="10" width="20.5" style="3" customWidth="1"/>
    <col min="11" max="11" width="18.6640625" style="3" customWidth="1"/>
    <col min="12" max="12" width="23.5" style="3" customWidth="1"/>
    <col min="13" max="13" width="26" style="3" customWidth="1"/>
    <col min="14" max="14" width="26.5" style="3" customWidth="1"/>
    <col min="15" max="15" width="29" style="3" customWidth="1"/>
    <col min="16" max="16" width="31.83203125" style="3" customWidth="1"/>
    <col min="17" max="17" width="34.33203125" style="3" customWidth="1"/>
    <col min="18" max="18" width="27.83203125" style="1" customWidth="1"/>
    <col min="19" max="19" width="30.33203125" style="1" customWidth="1"/>
    <col min="20" max="20" width="26.33203125" style="1" customWidth="1"/>
    <col min="21" max="21" width="23.5" style="1" customWidth="1"/>
    <col min="22" max="23" width="27.6640625" style="1" bestFit="1" customWidth="1"/>
    <col min="24" max="24" width="29.6640625" style="1" bestFit="1" customWidth="1"/>
    <col min="25" max="25" width="27.1640625" style="1" bestFit="1" customWidth="1"/>
    <col min="26" max="16384" width="8.33203125" style="1"/>
  </cols>
  <sheetData>
    <row r="1" spans="1:25" s="14" customFormat="1" ht="50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197</v>
      </c>
      <c r="O1" s="15" t="s">
        <v>198</v>
      </c>
      <c r="P1" s="15" t="s">
        <v>199</v>
      </c>
      <c r="Q1" s="15" t="s">
        <v>200</v>
      </c>
      <c r="R1" s="16" t="s">
        <v>201</v>
      </c>
      <c r="S1" s="16" t="s">
        <v>202</v>
      </c>
      <c r="T1" s="18" t="s">
        <v>203</v>
      </c>
      <c r="U1" s="18" t="s">
        <v>204</v>
      </c>
      <c r="V1" s="18" t="s">
        <v>205</v>
      </c>
      <c r="W1" s="18" t="s">
        <v>206</v>
      </c>
      <c r="X1" s="18" t="s">
        <v>207</v>
      </c>
      <c r="Y1" s="18" t="s">
        <v>208</v>
      </c>
    </row>
    <row r="2" spans="1:25" s="3" customFormat="1" ht="20.25" customHeight="1" x14ac:dyDescent="0.15">
      <c r="A2" s="4">
        <v>2018</v>
      </c>
      <c r="B2" s="5">
        <v>197869</v>
      </c>
      <c r="C2" s="6" t="s">
        <v>13</v>
      </c>
      <c r="D2" s="6" t="s">
        <v>14</v>
      </c>
      <c r="E2" s="6" t="s">
        <v>15</v>
      </c>
      <c r="G2" s="7">
        <v>1</v>
      </c>
      <c r="H2" s="6" t="s">
        <v>16</v>
      </c>
      <c r="I2" s="7">
        <v>7211</v>
      </c>
      <c r="J2" s="7">
        <v>9146</v>
      </c>
      <c r="K2" s="7">
        <v>16357</v>
      </c>
      <c r="L2" s="7">
        <v>14776070</v>
      </c>
      <c r="M2" s="7">
        <v>6090279</v>
      </c>
      <c r="N2" s="7">
        <v>331</v>
      </c>
      <c r="O2" s="7">
        <v>271</v>
      </c>
      <c r="P2" s="7">
        <v>756064</v>
      </c>
      <c r="Q2" s="7">
        <v>919990</v>
      </c>
      <c r="R2" s="11">
        <v>343809</v>
      </c>
      <c r="S2" s="11">
        <v>140316</v>
      </c>
      <c r="T2" s="17">
        <f>L2/N2</f>
        <v>44640.694864048339</v>
      </c>
      <c r="U2" s="17">
        <f>M2/O2</f>
        <v>22473.354243542435</v>
      </c>
      <c r="V2" s="17">
        <f>P2/N2</f>
        <v>2284.1812688821751</v>
      </c>
      <c r="W2" s="17">
        <f>Q2/O2</f>
        <v>3394.7970479704795</v>
      </c>
      <c r="X2" s="17">
        <f>R2/N2</f>
        <v>1038.6978851963747</v>
      </c>
      <c r="Y2" s="17">
        <f>S2/O2</f>
        <v>517.77121771217708</v>
      </c>
    </row>
    <row r="3" spans="1:25" s="3" customFormat="1" ht="20" customHeight="1" x14ac:dyDescent="0.15">
      <c r="A3" s="8">
        <v>2018</v>
      </c>
      <c r="B3" s="9">
        <v>104151</v>
      </c>
      <c r="C3" s="10" t="s">
        <v>17</v>
      </c>
      <c r="D3" s="10" t="s">
        <v>18</v>
      </c>
      <c r="E3" s="10" t="s">
        <v>15</v>
      </c>
      <c r="G3" s="3">
        <v>1</v>
      </c>
      <c r="H3" s="10" t="s">
        <v>16</v>
      </c>
      <c r="I3" s="3">
        <v>21732</v>
      </c>
      <c r="J3" s="3">
        <v>17473</v>
      </c>
      <c r="K3" s="3">
        <v>39205</v>
      </c>
      <c r="L3" s="3">
        <v>48986261</v>
      </c>
      <c r="M3" s="3">
        <v>20200537</v>
      </c>
      <c r="N3" s="3">
        <v>390</v>
      </c>
      <c r="O3" s="3">
        <v>370</v>
      </c>
      <c r="P3" s="3">
        <v>3471572</v>
      </c>
      <c r="Q3" s="3">
        <v>3515369</v>
      </c>
      <c r="R3" s="3">
        <v>1094143</v>
      </c>
      <c r="S3" s="3">
        <v>522990</v>
      </c>
      <c r="T3" s="17">
        <f t="shared" ref="T3:T66" si="0">L3/N3</f>
        <v>125605.79743589743</v>
      </c>
      <c r="U3" s="17">
        <f t="shared" ref="U3:U66" si="1">M3/O3</f>
        <v>54596.045945945945</v>
      </c>
      <c r="V3" s="17">
        <f t="shared" ref="V3:V66" si="2">P3/N3</f>
        <v>8901.4666666666672</v>
      </c>
      <c r="W3" s="17">
        <f t="shared" ref="W3:W66" si="3">Q3/O3</f>
        <v>9500.9972972972973</v>
      </c>
      <c r="X3" s="17">
        <f t="shared" ref="X3:X66" si="4">R3/N3</f>
        <v>2805.4948717948719</v>
      </c>
      <c r="Y3" s="17">
        <f t="shared" ref="Y3:Y66" si="5">S3/O3</f>
        <v>1413.4864864864865</v>
      </c>
    </row>
    <row r="4" spans="1:25" s="3" customFormat="1" ht="20" customHeight="1" x14ac:dyDescent="0.15">
      <c r="A4" s="8">
        <v>2018</v>
      </c>
      <c r="B4" s="9">
        <v>106458</v>
      </c>
      <c r="C4" s="10" t="s">
        <v>19</v>
      </c>
      <c r="D4" s="10" t="s">
        <v>20</v>
      </c>
      <c r="E4" s="10" t="s">
        <v>15</v>
      </c>
      <c r="G4" s="3">
        <v>1</v>
      </c>
      <c r="H4" s="10" t="s">
        <v>16</v>
      </c>
      <c r="I4" s="3">
        <v>2869</v>
      </c>
      <c r="J4" s="3">
        <v>3889</v>
      </c>
      <c r="K4" s="3">
        <v>6758</v>
      </c>
      <c r="L4" s="3">
        <v>11287015</v>
      </c>
      <c r="M4" s="3">
        <v>4768121</v>
      </c>
      <c r="N4" s="3">
        <v>278</v>
      </c>
      <c r="O4" s="3">
        <v>213</v>
      </c>
      <c r="P4" s="3">
        <v>625521</v>
      </c>
      <c r="Q4" s="3">
        <v>851671</v>
      </c>
      <c r="R4" s="3">
        <v>391457</v>
      </c>
      <c r="S4" s="3">
        <v>129462</v>
      </c>
      <c r="T4" s="17">
        <f t="shared" si="0"/>
        <v>40600.773381294966</v>
      </c>
      <c r="U4" s="17">
        <f t="shared" si="1"/>
        <v>22385.544600938967</v>
      </c>
      <c r="V4" s="17">
        <f t="shared" si="2"/>
        <v>2250.0755395683454</v>
      </c>
      <c r="W4" s="17">
        <f t="shared" si="3"/>
        <v>3998.4553990610329</v>
      </c>
      <c r="X4" s="17">
        <f t="shared" si="4"/>
        <v>1408.1187050359713</v>
      </c>
      <c r="Y4" s="17">
        <f t="shared" si="5"/>
        <v>607.80281690140851</v>
      </c>
    </row>
    <row r="5" spans="1:25" s="3" customFormat="1" ht="20" customHeight="1" x14ac:dyDescent="0.15">
      <c r="A5" s="8">
        <v>2018</v>
      </c>
      <c r="B5" s="9">
        <v>100858</v>
      </c>
      <c r="C5" s="10" t="s">
        <v>21</v>
      </c>
      <c r="D5" s="10" t="s">
        <v>22</v>
      </c>
      <c r="E5" s="10" t="s">
        <v>15</v>
      </c>
      <c r="G5" s="3">
        <v>1</v>
      </c>
      <c r="H5" s="10" t="s">
        <v>16</v>
      </c>
      <c r="I5" s="3">
        <v>11183</v>
      </c>
      <c r="J5" s="3">
        <v>11053</v>
      </c>
      <c r="K5" s="3">
        <v>22236</v>
      </c>
      <c r="L5" s="3">
        <v>68777805</v>
      </c>
      <c r="M5" s="3">
        <v>22670162</v>
      </c>
      <c r="N5" s="3">
        <v>304</v>
      </c>
      <c r="O5" s="3">
        <v>291</v>
      </c>
      <c r="P5" s="3">
        <v>2210509</v>
      </c>
      <c r="Q5" s="3">
        <v>3433080</v>
      </c>
      <c r="R5" s="3">
        <v>1456431</v>
      </c>
      <c r="S5" s="3">
        <v>702625</v>
      </c>
      <c r="T5" s="17">
        <f t="shared" si="0"/>
        <v>226242.77960526315</v>
      </c>
      <c r="U5" s="17">
        <f t="shared" si="1"/>
        <v>77904.336769759451</v>
      </c>
      <c r="V5" s="17">
        <f t="shared" si="2"/>
        <v>7271.4111842105267</v>
      </c>
      <c r="W5" s="17">
        <f t="shared" si="3"/>
        <v>11797.525773195875</v>
      </c>
      <c r="X5" s="17">
        <f t="shared" si="4"/>
        <v>4790.8914473684208</v>
      </c>
      <c r="Y5" s="17">
        <f t="shared" si="5"/>
        <v>2414.5189003436426</v>
      </c>
    </row>
    <row r="6" spans="1:25" s="3" customFormat="1" ht="20" customHeight="1" x14ac:dyDescent="0.15">
      <c r="A6" s="8">
        <v>2018</v>
      </c>
      <c r="B6" s="9">
        <v>150136</v>
      </c>
      <c r="C6" s="10" t="s">
        <v>23</v>
      </c>
      <c r="D6" s="10" t="s">
        <v>24</v>
      </c>
      <c r="E6" s="10" t="s">
        <v>15</v>
      </c>
      <c r="G6" s="3">
        <v>1</v>
      </c>
      <c r="H6" s="10" t="s">
        <v>16</v>
      </c>
      <c r="I6" s="3">
        <v>5922</v>
      </c>
      <c r="J6" s="3">
        <v>8662</v>
      </c>
      <c r="K6" s="3">
        <v>14584</v>
      </c>
      <c r="L6" s="3">
        <v>11811852</v>
      </c>
      <c r="M6" s="3">
        <v>7764560</v>
      </c>
      <c r="N6" s="3">
        <v>235</v>
      </c>
      <c r="O6" s="3">
        <v>272</v>
      </c>
      <c r="P6" s="3">
        <v>665614</v>
      </c>
      <c r="Q6" s="3">
        <v>1070325</v>
      </c>
      <c r="R6" s="3">
        <v>256651</v>
      </c>
      <c r="S6" s="3">
        <v>163075</v>
      </c>
      <c r="T6" s="17">
        <f t="shared" si="0"/>
        <v>50263.199999999997</v>
      </c>
      <c r="U6" s="17">
        <f t="shared" si="1"/>
        <v>28546.176470588234</v>
      </c>
      <c r="V6" s="17">
        <f t="shared" si="2"/>
        <v>2832.4</v>
      </c>
      <c r="W6" s="17">
        <f t="shared" si="3"/>
        <v>3935.018382352941</v>
      </c>
      <c r="X6" s="17">
        <f t="shared" si="4"/>
        <v>1092.131914893617</v>
      </c>
      <c r="Y6" s="17">
        <f t="shared" si="5"/>
        <v>599.54044117647061</v>
      </c>
    </row>
    <row r="7" spans="1:25" s="3" customFormat="1" ht="20" customHeight="1" x14ac:dyDescent="0.15">
      <c r="A7" s="8">
        <v>2018</v>
      </c>
      <c r="B7" s="9">
        <v>223232</v>
      </c>
      <c r="C7" s="10" t="s">
        <v>25</v>
      </c>
      <c r="D7" s="10" t="s">
        <v>26</v>
      </c>
      <c r="E7" s="10" t="s">
        <v>15</v>
      </c>
      <c r="G7" s="3">
        <v>1</v>
      </c>
      <c r="H7" s="10" t="s">
        <v>16</v>
      </c>
      <c r="I7" s="3">
        <v>5632</v>
      </c>
      <c r="J7" s="3">
        <v>8327</v>
      </c>
      <c r="K7" s="3">
        <v>13959</v>
      </c>
      <c r="L7" s="3">
        <v>49775167</v>
      </c>
      <c r="M7" s="3">
        <v>27184392</v>
      </c>
      <c r="N7" s="3">
        <v>268</v>
      </c>
      <c r="O7" s="3">
        <v>385</v>
      </c>
      <c r="P7" s="3">
        <v>2163037</v>
      </c>
      <c r="Q7" s="3">
        <v>3530326</v>
      </c>
      <c r="R7" s="3">
        <v>1483236</v>
      </c>
      <c r="S7" s="3">
        <v>580031</v>
      </c>
      <c r="T7" s="17">
        <f t="shared" si="0"/>
        <v>185728.23507462686</v>
      </c>
      <c r="U7" s="17">
        <f t="shared" si="1"/>
        <v>70608.810389610386</v>
      </c>
      <c r="V7" s="17">
        <f t="shared" si="2"/>
        <v>8071.0335820895525</v>
      </c>
      <c r="W7" s="17">
        <f t="shared" si="3"/>
        <v>9169.6779220779226</v>
      </c>
      <c r="X7" s="17">
        <f t="shared" si="4"/>
        <v>5534.4626865671644</v>
      </c>
      <c r="Y7" s="17">
        <f t="shared" si="5"/>
        <v>1506.574025974026</v>
      </c>
    </row>
    <row r="8" spans="1:25" s="3" customFormat="1" ht="20" customHeight="1" x14ac:dyDescent="0.15">
      <c r="A8" s="8">
        <v>2018</v>
      </c>
      <c r="B8" s="9">
        <v>142115</v>
      </c>
      <c r="C8" s="10" t="s">
        <v>27</v>
      </c>
      <c r="D8" s="10" t="s">
        <v>28</v>
      </c>
      <c r="E8" s="10" t="s">
        <v>15</v>
      </c>
      <c r="G8" s="3">
        <v>1</v>
      </c>
      <c r="H8" s="10" t="s">
        <v>16</v>
      </c>
      <c r="I8" s="3">
        <v>5748</v>
      </c>
      <c r="J8" s="3">
        <v>6998</v>
      </c>
      <c r="K8" s="3">
        <v>12746</v>
      </c>
      <c r="L8" s="3">
        <v>19860967</v>
      </c>
      <c r="M8" s="3">
        <v>9532140</v>
      </c>
      <c r="N8" s="3">
        <v>236</v>
      </c>
      <c r="O8" s="3">
        <v>285</v>
      </c>
      <c r="P8" s="3">
        <v>369939</v>
      </c>
      <c r="Q8" s="3">
        <v>1262307</v>
      </c>
      <c r="R8" s="3">
        <v>646643</v>
      </c>
      <c r="S8" s="3">
        <v>282445</v>
      </c>
      <c r="T8" s="17">
        <f t="shared" si="0"/>
        <v>84156.639830508473</v>
      </c>
      <c r="U8" s="17">
        <f t="shared" si="1"/>
        <v>33446.105263157893</v>
      </c>
      <c r="V8" s="17">
        <f t="shared" si="2"/>
        <v>1567.5381355932204</v>
      </c>
      <c r="W8" s="17">
        <f t="shared" si="3"/>
        <v>4429.1473684210523</v>
      </c>
      <c r="X8" s="17">
        <f t="shared" si="4"/>
        <v>2740.0127118644068</v>
      </c>
      <c r="Y8" s="17">
        <f t="shared" si="5"/>
        <v>991.03508771929819</v>
      </c>
    </row>
    <row r="9" spans="1:25" s="3" customFormat="1" ht="20" customHeight="1" x14ac:dyDescent="0.15">
      <c r="A9" s="8">
        <v>2018</v>
      </c>
      <c r="B9" s="9">
        <v>164924</v>
      </c>
      <c r="C9" s="10" t="s">
        <v>29</v>
      </c>
      <c r="D9" s="10" t="s">
        <v>30</v>
      </c>
      <c r="E9" s="10" t="s">
        <v>15</v>
      </c>
      <c r="G9" s="3">
        <v>1</v>
      </c>
      <c r="H9" s="10" t="s">
        <v>16</v>
      </c>
      <c r="I9" s="3">
        <v>4508</v>
      </c>
      <c r="J9" s="3">
        <v>5018</v>
      </c>
      <c r="K9" s="3">
        <v>9526</v>
      </c>
      <c r="L9" s="3">
        <v>41329514</v>
      </c>
      <c r="M9" s="3">
        <v>18995759</v>
      </c>
      <c r="N9" s="3">
        <v>411</v>
      </c>
      <c r="O9" s="3">
        <v>436</v>
      </c>
      <c r="P9" s="3">
        <v>3042829</v>
      </c>
      <c r="Q9" s="3">
        <v>2605719</v>
      </c>
      <c r="R9" s="3">
        <v>1001501</v>
      </c>
      <c r="S9" s="3">
        <v>301491</v>
      </c>
      <c r="T9" s="17">
        <f t="shared" si="0"/>
        <v>100558.42822384428</v>
      </c>
      <c r="U9" s="17">
        <f t="shared" si="1"/>
        <v>43568.254587155963</v>
      </c>
      <c r="V9" s="17">
        <f t="shared" si="2"/>
        <v>7403.476885644769</v>
      </c>
      <c r="W9" s="17">
        <f t="shared" si="3"/>
        <v>5976.4197247706425</v>
      </c>
      <c r="X9" s="17">
        <f t="shared" si="4"/>
        <v>2436.7420924574208</v>
      </c>
      <c r="Y9" s="17">
        <f t="shared" si="5"/>
        <v>691.49311926605503</v>
      </c>
    </row>
    <row r="10" spans="1:25" s="3" customFormat="1" ht="20" customHeight="1" x14ac:dyDescent="0.15">
      <c r="A10" s="8">
        <v>2018</v>
      </c>
      <c r="B10" s="9">
        <v>201441</v>
      </c>
      <c r="C10" s="10" t="s">
        <v>31</v>
      </c>
      <c r="D10" s="10" t="s">
        <v>32</v>
      </c>
      <c r="E10" s="10" t="s">
        <v>15</v>
      </c>
      <c r="G10" s="3">
        <v>1</v>
      </c>
      <c r="H10" s="10" t="s">
        <v>16</v>
      </c>
      <c r="I10" s="3">
        <v>5670</v>
      </c>
      <c r="J10" s="3">
        <v>7236</v>
      </c>
      <c r="K10" s="3">
        <v>12906</v>
      </c>
      <c r="L10" s="3">
        <v>14016253</v>
      </c>
      <c r="M10" s="3">
        <v>6334420</v>
      </c>
      <c r="N10" s="3">
        <v>229</v>
      </c>
      <c r="O10" s="3">
        <v>235</v>
      </c>
      <c r="P10" s="3">
        <v>1155692</v>
      </c>
      <c r="Q10" s="3">
        <v>950068</v>
      </c>
      <c r="R10" s="3">
        <v>439943</v>
      </c>
      <c r="S10" s="3">
        <v>185004</v>
      </c>
      <c r="T10" s="17">
        <f t="shared" si="0"/>
        <v>61206.344978165936</v>
      </c>
      <c r="U10" s="17">
        <f t="shared" si="1"/>
        <v>26954.978723404256</v>
      </c>
      <c r="V10" s="17">
        <f t="shared" si="2"/>
        <v>5046.6899563318775</v>
      </c>
      <c r="W10" s="17">
        <f t="shared" si="3"/>
        <v>4042.8425531914895</v>
      </c>
      <c r="X10" s="17">
        <f t="shared" si="4"/>
        <v>1921.1484716157206</v>
      </c>
      <c r="Y10" s="17">
        <f t="shared" si="5"/>
        <v>787.2510638297872</v>
      </c>
    </row>
    <row r="11" spans="1:25" s="3" customFormat="1" ht="20" customHeight="1" x14ac:dyDescent="0.15">
      <c r="A11" s="8">
        <v>2018</v>
      </c>
      <c r="B11" s="9">
        <v>230038</v>
      </c>
      <c r="C11" s="10" t="s">
        <v>33</v>
      </c>
      <c r="D11" s="10" t="s">
        <v>34</v>
      </c>
      <c r="E11" s="10" t="s">
        <v>15</v>
      </c>
      <c r="G11" s="3">
        <v>1</v>
      </c>
      <c r="H11" s="10" t="s">
        <v>16</v>
      </c>
      <c r="I11" s="3">
        <v>14164</v>
      </c>
      <c r="J11" s="3">
        <v>14089</v>
      </c>
      <c r="K11" s="3">
        <v>28253</v>
      </c>
      <c r="L11" s="3">
        <v>36556054</v>
      </c>
      <c r="M11" s="3">
        <v>12907181</v>
      </c>
      <c r="N11" s="3">
        <v>381</v>
      </c>
      <c r="O11" s="3">
        <v>359</v>
      </c>
      <c r="P11" s="3">
        <v>2322972</v>
      </c>
      <c r="Q11" s="3">
        <v>2392132</v>
      </c>
      <c r="R11" s="3">
        <v>778851</v>
      </c>
      <c r="S11" s="3">
        <v>285659</v>
      </c>
      <c r="T11" s="17">
        <f t="shared" si="0"/>
        <v>95947.648293963255</v>
      </c>
      <c r="U11" s="17">
        <f t="shared" si="1"/>
        <v>35953.150417827295</v>
      </c>
      <c r="V11" s="17">
        <f t="shared" si="2"/>
        <v>6097.0393700787399</v>
      </c>
      <c r="W11" s="17">
        <f t="shared" si="3"/>
        <v>6663.3203342618381</v>
      </c>
      <c r="X11" s="17">
        <f t="shared" si="4"/>
        <v>2044.2283464566929</v>
      </c>
      <c r="Y11" s="17">
        <f t="shared" si="5"/>
        <v>795.70752089136488</v>
      </c>
    </row>
    <row r="12" spans="1:25" s="3" customFormat="1" ht="20" customHeight="1" x14ac:dyDescent="0.15">
      <c r="A12" s="8">
        <v>2018</v>
      </c>
      <c r="B12" s="9">
        <v>110556</v>
      </c>
      <c r="C12" s="10" t="s">
        <v>35</v>
      </c>
      <c r="D12" s="10" t="s">
        <v>36</v>
      </c>
      <c r="E12" s="10" t="s">
        <v>15</v>
      </c>
      <c r="G12" s="3">
        <v>1</v>
      </c>
      <c r="H12" s="10" t="s">
        <v>16</v>
      </c>
      <c r="I12" s="3">
        <v>7828</v>
      </c>
      <c r="J12" s="3">
        <v>11518</v>
      </c>
      <c r="K12" s="3">
        <v>19346</v>
      </c>
      <c r="L12" s="3">
        <v>24449726</v>
      </c>
      <c r="M12" s="3">
        <v>12951985</v>
      </c>
      <c r="N12" s="3">
        <v>256</v>
      </c>
      <c r="O12" s="3">
        <v>323</v>
      </c>
      <c r="P12" s="3">
        <v>1064509</v>
      </c>
      <c r="Q12" s="3">
        <v>1883627</v>
      </c>
      <c r="R12" s="3">
        <v>430030</v>
      </c>
      <c r="S12" s="3">
        <v>236879</v>
      </c>
      <c r="T12" s="17">
        <f t="shared" si="0"/>
        <v>95506.7421875</v>
      </c>
      <c r="U12" s="17">
        <f t="shared" si="1"/>
        <v>40099.024767801857</v>
      </c>
      <c r="V12" s="17">
        <f t="shared" si="2"/>
        <v>4158.23828125</v>
      </c>
      <c r="W12" s="17">
        <f t="shared" si="3"/>
        <v>5831.6625386996902</v>
      </c>
      <c r="X12" s="17">
        <f t="shared" si="4"/>
        <v>1679.8046875</v>
      </c>
      <c r="Y12" s="17">
        <f t="shared" si="5"/>
        <v>733.37151702786377</v>
      </c>
    </row>
    <row r="13" spans="1:25" s="3" customFormat="1" ht="20" customHeight="1" x14ac:dyDescent="0.15">
      <c r="A13" s="8">
        <v>2018</v>
      </c>
      <c r="B13" s="9">
        <v>169248</v>
      </c>
      <c r="C13" s="10" t="s">
        <v>37</v>
      </c>
      <c r="D13" s="10" t="s">
        <v>38</v>
      </c>
      <c r="E13" s="10" t="s">
        <v>15</v>
      </c>
      <c r="G13" s="3">
        <v>1</v>
      </c>
      <c r="H13" s="10" t="s">
        <v>16</v>
      </c>
      <c r="I13" s="3">
        <v>6047</v>
      </c>
      <c r="J13" s="3">
        <v>8123</v>
      </c>
      <c r="K13" s="3">
        <v>14170</v>
      </c>
      <c r="L13" s="3">
        <v>12953387</v>
      </c>
      <c r="M13" s="3">
        <v>8307820</v>
      </c>
      <c r="N13" s="3">
        <v>279</v>
      </c>
      <c r="O13" s="3">
        <v>305</v>
      </c>
      <c r="P13" s="3">
        <v>739699</v>
      </c>
      <c r="Q13" s="3">
        <v>1356079</v>
      </c>
      <c r="R13" s="3">
        <v>423406</v>
      </c>
      <c r="S13" s="3">
        <v>170240</v>
      </c>
      <c r="T13" s="17">
        <f t="shared" si="0"/>
        <v>46427.910394265236</v>
      </c>
      <c r="U13" s="17">
        <f t="shared" si="1"/>
        <v>27238.754098360656</v>
      </c>
      <c r="V13" s="17">
        <f t="shared" si="2"/>
        <v>2651.2508960573477</v>
      </c>
      <c r="W13" s="17">
        <f t="shared" si="3"/>
        <v>4446.1606557377045</v>
      </c>
      <c r="X13" s="17">
        <f t="shared" si="4"/>
        <v>1517.584229390681</v>
      </c>
      <c r="Y13" s="17">
        <f t="shared" si="5"/>
        <v>558.1639344262295</v>
      </c>
    </row>
    <row r="14" spans="1:25" s="3" customFormat="1" ht="20" customHeight="1" x14ac:dyDescent="0.15">
      <c r="A14" s="8">
        <v>2018</v>
      </c>
      <c r="B14" s="9">
        <v>217882</v>
      </c>
      <c r="C14" s="10" t="s">
        <v>39</v>
      </c>
      <c r="D14" s="10" t="s">
        <v>40</v>
      </c>
      <c r="E14" s="10" t="s">
        <v>15</v>
      </c>
      <c r="G14" s="3">
        <v>1</v>
      </c>
      <c r="H14" s="10" t="s">
        <v>16</v>
      </c>
      <c r="I14" s="3">
        <v>9613</v>
      </c>
      <c r="J14" s="3">
        <v>9332</v>
      </c>
      <c r="K14" s="3">
        <v>18945</v>
      </c>
      <c r="L14" s="3">
        <v>73526139</v>
      </c>
      <c r="M14" s="3">
        <v>15236372</v>
      </c>
      <c r="N14" s="3">
        <v>305</v>
      </c>
      <c r="O14" s="3">
        <v>263</v>
      </c>
      <c r="P14" s="3">
        <v>1731693</v>
      </c>
      <c r="Q14" s="3">
        <v>1708464</v>
      </c>
      <c r="R14" s="3">
        <v>2790760</v>
      </c>
      <c r="S14" s="3">
        <v>461574</v>
      </c>
      <c r="T14" s="17">
        <f t="shared" si="0"/>
        <v>241069.30819672131</v>
      </c>
      <c r="U14" s="17">
        <f t="shared" si="1"/>
        <v>57932.973384030418</v>
      </c>
      <c r="V14" s="17">
        <f t="shared" si="2"/>
        <v>5677.6819672131151</v>
      </c>
      <c r="W14" s="17">
        <f t="shared" si="3"/>
        <v>6496.0608365019016</v>
      </c>
      <c r="X14" s="17">
        <f t="shared" si="4"/>
        <v>9150.0327868852455</v>
      </c>
      <c r="Y14" s="17">
        <f t="shared" si="5"/>
        <v>1755.0342205323193</v>
      </c>
    </row>
    <row r="15" spans="1:25" s="3" customFormat="1" ht="20" customHeight="1" x14ac:dyDescent="0.15">
      <c r="A15" s="8">
        <v>2018</v>
      </c>
      <c r="B15" s="9">
        <v>218724</v>
      </c>
      <c r="C15" s="10" t="s">
        <v>41</v>
      </c>
      <c r="D15" s="10" t="s">
        <v>40</v>
      </c>
      <c r="E15" s="10" t="s">
        <v>15</v>
      </c>
      <c r="G15" s="3">
        <v>1</v>
      </c>
      <c r="H15" s="10" t="s">
        <v>16</v>
      </c>
      <c r="I15" s="3">
        <v>4121</v>
      </c>
      <c r="J15" s="3">
        <v>4793</v>
      </c>
      <c r="K15" s="3">
        <v>8914</v>
      </c>
      <c r="L15" s="3">
        <v>17118161</v>
      </c>
      <c r="M15" s="3">
        <v>7708284</v>
      </c>
      <c r="N15" s="3">
        <v>284</v>
      </c>
      <c r="O15" s="3">
        <v>250</v>
      </c>
      <c r="P15" s="3">
        <v>1359179</v>
      </c>
      <c r="Q15" s="3">
        <v>1059305</v>
      </c>
      <c r="R15" s="3">
        <v>535621</v>
      </c>
      <c r="S15" s="3">
        <v>196424</v>
      </c>
      <c r="T15" s="17">
        <f t="shared" si="0"/>
        <v>60275.214788732395</v>
      </c>
      <c r="U15" s="17">
        <f t="shared" si="1"/>
        <v>30833.135999999999</v>
      </c>
      <c r="V15" s="17">
        <f t="shared" si="2"/>
        <v>4785.8415492957747</v>
      </c>
      <c r="W15" s="17">
        <f t="shared" si="3"/>
        <v>4237.22</v>
      </c>
      <c r="X15" s="17">
        <f t="shared" si="4"/>
        <v>1885.9894366197184</v>
      </c>
      <c r="Y15" s="17">
        <f t="shared" si="5"/>
        <v>785.69600000000003</v>
      </c>
    </row>
    <row r="16" spans="1:25" s="3" customFormat="1" ht="20" customHeight="1" x14ac:dyDescent="0.15">
      <c r="A16" s="8">
        <v>2018</v>
      </c>
      <c r="B16" s="9">
        <v>126818</v>
      </c>
      <c r="C16" s="10" t="s">
        <v>42</v>
      </c>
      <c r="D16" s="10" t="s">
        <v>43</v>
      </c>
      <c r="E16" s="10" t="s">
        <v>15</v>
      </c>
      <c r="G16" s="3">
        <v>1</v>
      </c>
      <c r="H16" s="10" t="s">
        <v>16</v>
      </c>
      <c r="I16" s="3">
        <v>10540</v>
      </c>
      <c r="J16" s="3">
        <v>11281</v>
      </c>
      <c r="K16" s="3">
        <v>21821</v>
      </c>
      <c r="L16" s="3">
        <v>31042591</v>
      </c>
      <c r="M16" s="3">
        <v>10390900</v>
      </c>
      <c r="N16" s="3">
        <v>272</v>
      </c>
      <c r="O16" s="3">
        <v>223</v>
      </c>
      <c r="P16" s="3">
        <v>537359</v>
      </c>
      <c r="Q16" s="3">
        <v>1450245</v>
      </c>
      <c r="R16" s="3">
        <v>827156</v>
      </c>
      <c r="S16" s="3">
        <v>279693</v>
      </c>
      <c r="T16" s="17">
        <f t="shared" si="0"/>
        <v>114127.17279411765</v>
      </c>
      <c r="U16" s="17">
        <f t="shared" si="1"/>
        <v>46595.964125560538</v>
      </c>
      <c r="V16" s="17">
        <f t="shared" si="2"/>
        <v>1975.5845588235295</v>
      </c>
      <c r="W16" s="17">
        <f t="shared" si="3"/>
        <v>6503.3408071748881</v>
      </c>
      <c r="X16" s="17">
        <f t="shared" si="4"/>
        <v>3041.0147058823532</v>
      </c>
      <c r="Y16" s="17">
        <f t="shared" si="5"/>
        <v>1254.2286995515694</v>
      </c>
    </row>
    <row r="17" spans="1:25" s="3" customFormat="1" ht="20" customHeight="1" x14ac:dyDescent="0.15">
      <c r="A17" s="8">
        <v>2018</v>
      </c>
      <c r="B17" s="9">
        <v>198419</v>
      </c>
      <c r="C17" s="10" t="s">
        <v>44</v>
      </c>
      <c r="D17" s="10" t="s">
        <v>14</v>
      </c>
      <c r="E17" s="10" t="s">
        <v>15</v>
      </c>
      <c r="G17" s="3">
        <v>1</v>
      </c>
      <c r="H17" s="10" t="s">
        <v>16</v>
      </c>
      <c r="I17" s="3">
        <v>3278</v>
      </c>
      <c r="J17" s="3">
        <v>3300</v>
      </c>
      <c r="K17" s="3">
        <v>6578</v>
      </c>
      <c r="L17" s="3">
        <v>64071067</v>
      </c>
      <c r="M17" s="3">
        <v>26003802</v>
      </c>
      <c r="N17" s="3">
        <v>451</v>
      </c>
      <c r="O17" s="3">
        <v>353</v>
      </c>
      <c r="P17" s="3">
        <v>2029972</v>
      </c>
      <c r="Q17" s="3">
        <v>2093489</v>
      </c>
      <c r="R17" s="3">
        <v>1826853</v>
      </c>
      <c r="S17" s="3">
        <v>462969</v>
      </c>
      <c r="T17" s="17">
        <f t="shared" si="0"/>
        <v>142064.45011086474</v>
      </c>
      <c r="U17" s="17">
        <f t="shared" si="1"/>
        <v>73665.161473087821</v>
      </c>
      <c r="V17" s="17">
        <f t="shared" si="2"/>
        <v>4501.0465631929046</v>
      </c>
      <c r="W17" s="17">
        <f t="shared" si="3"/>
        <v>5930.5637393767702</v>
      </c>
      <c r="X17" s="17">
        <f t="shared" si="4"/>
        <v>4050.671840354767</v>
      </c>
      <c r="Y17" s="17">
        <f t="shared" si="5"/>
        <v>1311.526912181303</v>
      </c>
    </row>
    <row r="18" spans="1:25" s="3" customFormat="1" ht="20" customHeight="1" x14ac:dyDescent="0.15">
      <c r="A18" s="8">
        <v>2018</v>
      </c>
      <c r="B18" s="9">
        <v>198464</v>
      </c>
      <c r="C18" s="10" t="s">
        <v>45</v>
      </c>
      <c r="D18" s="10" t="s">
        <v>14</v>
      </c>
      <c r="E18" s="10" t="s">
        <v>15</v>
      </c>
      <c r="G18" s="3">
        <v>1</v>
      </c>
      <c r="H18" s="10" t="s">
        <v>16</v>
      </c>
      <c r="I18" s="3">
        <v>8478</v>
      </c>
      <c r="J18" s="3">
        <v>11045</v>
      </c>
      <c r="K18" s="3">
        <v>19523</v>
      </c>
      <c r="L18" s="3">
        <v>22949804</v>
      </c>
      <c r="M18" s="3">
        <v>8322361</v>
      </c>
      <c r="N18" s="3">
        <v>285</v>
      </c>
      <c r="O18" s="3">
        <v>290</v>
      </c>
      <c r="P18" s="3">
        <v>1624810</v>
      </c>
      <c r="Q18" s="3">
        <v>1282628</v>
      </c>
      <c r="R18" s="3">
        <v>742427</v>
      </c>
      <c r="S18" s="3">
        <v>239976</v>
      </c>
      <c r="T18" s="17">
        <f t="shared" si="0"/>
        <v>80525.628070175444</v>
      </c>
      <c r="U18" s="17">
        <f t="shared" si="1"/>
        <v>28697.796551724139</v>
      </c>
      <c r="V18" s="17">
        <f t="shared" si="2"/>
        <v>5701.0877192982452</v>
      </c>
      <c r="W18" s="17">
        <f t="shared" si="3"/>
        <v>4422.8551724137933</v>
      </c>
      <c r="X18" s="17">
        <f t="shared" si="4"/>
        <v>2605.0070175438595</v>
      </c>
      <c r="Y18" s="17">
        <f t="shared" si="5"/>
        <v>827.50344827586207</v>
      </c>
    </row>
    <row r="19" spans="1:25" s="3" customFormat="1" ht="20" customHeight="1" x14ac:dyDescent="0.15">
      <c r="A19" s="8">
        <v>2018</v>
      </c>
      <c r="B19" s="9">
        <v>169798</v>
      </c>
      <c r="C19" s="10" t="s">
        <v>46</v>
      </c>
      <c r="D19" s="10" t="s">
        <v>38</v>
      </c>
      <c r="E19" s="10" t="s">
        <v>15</v>
      </c>
      <c r="G19" s="3">
        <v>1</v>
      </c>
      <c r="H19" s="10" t="s">
        <v>16</v>
      </c>
      <c r="I19" s="3">
        <v>4516</v>
      </c>
      <c r="J19" s="3">
        <v>6782</v>
      </c>
      <c r="K19" s="3">
        <v>11298</v>
      </c>
      <c r="L19" s="3">
        <v>13066899</v>
      </c>
      <c r="M19" s="3">
        <v>7279178</v>
      </c>
      <c r="N19" s="3">
        <v>291</v>
      </c>
      <c r="O19" s="3">
        <v>312</v>
      </c>
      <c r="P19" s="3">
        <v>464541</v>
      </c>
      <c r="Q19" s="3">
        <v>756341</v>
      </c>
      <c r="R19" s="3">
        <v>516723</v>
      </c>
      <c r="S19" s="3">
        <v>163558</v>
      </c>
      <c r="T19" s="17">
        <f t="shared" si="0"/>
        <v>44903.432989690722</v>
      </c>
      <c r="U19" s="17">
        <f t="shared" si="1"/>
        <v>23330.698717948719</v>
      </c>
      <c r="V19" s="17">
        <f t="shared" si="2"/>
        <v>1596.3608247422681</v>
      </c>
      <c r="W19" s="17">
        <f t="shared" si="3"/>
        <v>2424.1698717948716</v>
      </c>
      <c r="X19" s="17">
        <f t="shared" si="4"/>
        <v>1775.680412371134</v>
      </c>
      <c r="Y19" s="17">
        <f t="shared" si="5"/>
        <v>524.22435897435901</v>
      </c>
    </row>
    <row r="20" spans="1:25" s="3" customFormat="1" ht="20" customHeight="1" x14ac:dyDescent="0.15">
      <c r="A20" s="8">
        <v>2018</v>
      </c>
      <c r="B20" s="9">
        <v>133669</v>
      </c>
      <c r="C20" s="10" t="s">
        <v>47</v>
      </c>
      <c r="D20" s="10" t="s">
        <v>48</v>
      </c>
      <c r="E20" s="10" t="s">
        <v>15</v>
      </c>
      <c r="G20" s="3">
        <v>1</v>
      </c>
      <c r="H20" s="10" t="s">
        <v>16</v>
      </c>
      <c r="I20" s="3">
        <v>7004</v>
      </c>
      <c r="J20" s="3">
        <v>8996</v>
      </c>
      <c r="K20" s="3">
        <v>16000</v>
      </c>
      <c r="L20" s="3">
        <v>16819778</v>
      </c>
      <c r="M20" s="3">
        <v>6415252</v>
      </c>
      <c r="N20" s="3">
        <v>269</v>
      </c>
      <c r="O20" s="3">
        <v>232</v>
      </c>
      <c r="P20" s="3">
        <v>727119</v>
      </c>
      <c r="Q20" s="3">
        <v>1080993</v>
      </c>
      <c r="R20" s="3">
        <v>651427</v>
      </c>
      <c r="S20" s="3">
        <v>210876</v>
      </c>
      <c r="T20" s="17">
        <f t="shared" si="0"/>
        <v>62527.055762081785</v>
      </c>
      <c r="U20" s="17">
        <f t="shared" si="1"/>
        <v>27651.948275862069</v>
      </c>
      <c r="V20" s="17">
        <f t="shared" si="2"/>
        <v>2703.0446096654273</v>
      </c>
      <c r="W20" s="17">
        <f t="shared" si="3"/>
        <v>4659.4525862068967</v>
      </c>
      <c r="X20" s="17">
        <f t="shared" si="4"/>
        <v>2421.6617100371745</v>
      </c>
      <c r="Y20" s="17">
        <f t="shared" si="5"/>
        <v>908.94827586206895</v>
      </c>
    </row>
    <row r="21" spans="1:25" s="3" customFormat="1" ht="20" customHeight="1" x14ac:dyDescent="0.15">
      <c r="A21" s="8">
        <v>2018</v>
      </c>
      <c r="B21" s="9">
        <v>133951</v>
      </c>
      <c r="C21" s="10" t="s">
        <v>49</v>
      </c>
      <c r="D21" s="10" t="s">
        <v>48</v>
      </c>
      <c r="E21" s="10" t="s">
        <v>15</v>
      </c>
      <c r="G21" s="3">
        <v>1</v>
      </c>
      <c r="H21" s="10" t="s">
        <v>16</v>
      </c>
      <c r="I21" s="3">
        <v>11715</v>
      </c>
      <c r="J21" s="3">
        <v>15468</v>
      </c>
      <c r="K21" s="3">
        <v>27183</v>
      </c>
      <c r="L21" s="3">
        <v>15786378</v>
      </c>
      <c r="M21" s="3">
        <v>5849009</v>
      </c>
      <c r="N21" s="3">
        <v>239</v>
      </c>
      <c r="O21" s="3">
        <v>265</v>
      </c>
      <c r="P21" s="3">
        <v>603669</v>
      </c>
      <c r="Q21" s="3">
        <v>917444</v>
      </c>
      <c r="R21" s="3">
        <v>338439</v>
      </c>
      <c r="S21" s="3">
        <v>129846</v>
      </c>
      <c r="T21" s="17">
        <f t="shared" si="0"/>
        <v>66051.790794979082</v>
      </c>
      <c r="U21" s="17">
        <f t="shared" si="1"/>
        <v>22071.732075471697</v>
      </c>
      <c r="V21" s="17">
        <f t="shared" si="2"/>
        <v>2525.8117154811716</v>
      </c>
      <c r="W21" s="17">
        <f t="shared" si="3"/>
        <v>3462.0528301886793</v>
      </c>
      <c r="X21" s="17">
        <f t="shared" si="4"/>
        <v>1416.062761506276</v>
      </c>
      <c r="Y21" s="17">
        <f t="shared" si="5"/>
        <v>489.98490566037736</v>
      </c>
    </row>
    <row r="22" spans="1:25" s="3" customFormat="1" ht="20" customHeight="1" x14ac:dyDescent="0.15">
      <c r="A22" s="8">
        <v>2018</v>
      </c>
      <c r="B22" s="9">
        <v>134097</v>
      </c>
      <c r="C22" s="10" t="s">
        <v>50</v>
      </c>
      <c r="D22" s="10" t="s">
        <v>48</v>
      </c>
      <c r="E22" s="10" t="s">
        <v>15</v>
      </c>
      <c r="G22" s="3">
        <v>1</v>
      </c>
      <c r="H22" s="10" t="s">
        <v>16</v>
      </c>
      <c r="I22" s="3">
        <v>12263</v>
      </c>
      <c r="J22" s="3">
        <v>16635</v>
      </c>
      <c r="K22" s="3">
        <v>28898</v>
      </c>
      <c r="L22" s="3">
        <v>100569860</v>
      </c>
      <c r="M22" s="3">
        <v>24515182</v>
      </c>
      <c r="N22" s="3">
        <v>322</v>
      </c>
      <c r="O22" s="3">
        <v>336</v>
      </c>
      <c r="P22" s="3">
        <v>2877102</v>
      </c>
      <c r="Q22" s="3">
        <v>3886824</v>
      </c>
      <c r="R22" s="3">
        <v>2108347</v>
      </c>
      <c r="S22" s="3">
        <v>483540</v>
      </c>
      <c r="T22" s="17">
        <f t="shared" si="0"/>
        <v>312328.75776397518</v>
      </c>
      <c r="U22" s="17">
        <f t="shared" si="1"/>
        <v>72961.851190476184</v>
      </c>
      <c r="V22" s="17">
        <f t="shared" si="2"/>
        <v>8935.0993788819869</v>
      </c>
      <c r="W22" s="17">
        <f t="shared" si="3"/>
        <v>11567.928571428571</v>
      </c>
      <c r="X22" s="17">
        <f t="shared" si="4"/>
        <v>6547.6614906832301</v>
      </c>
      <c r="Y22" s="17">
        <f t="shared" si="5"/>
        <v>1439.1071428571429</v>
      </c>
    </row>
    <row r="23" spans="1:25" s="3" customFormat="1" ht="20" customHeight="1" x14ac:dyDescent="0.15">
      <c r="A23" s="8">
        <v>2018</v>
      </c>
      <c r="B23" s="9">
        <v>139755</v>
      </c>
      <c r="C23" s="10" t="s">
        <v>51</v>
      </c>
      <c r="D23" s="10" t="s">
        <v>52</v>
      </c>
      <c r="E23" s="10" t="s">
        <v>15</v>
      </c>
      <c r="G23" s="3">
        <v>1</v>
      </c>
      <c r="H23" s="10" t="s">
        <v>16</v>
      </c>
      <c r="I23" s="3">
        <v>8654</v>
      </c>
      <c r="J23" s="3">
        <v>5495</v>
      </c>
      <c r="K23" s="3">
        <v>14149</v>
      </c>
      <c r="L23" s="3">
        <v>42890058</v>
      </c>
      <c r="M23" s="3">
        <v>10291820</v>
      </c>
      <c r="N23" s="3">
        <v>346</v>
      </c>
      <c r="O23" s="3">
        <v>203</v>
      </c>
      <c r="P23" s="3">
        <v>1120437</v>
      </c>
      <c r="Q23" s="3">
        <v>1052047</v>
      </c>
      <c r="R23" s="3">
        <v>1399925</v>
      </c>
      <c r="S23" s="3">
        <v>420701</v>
      </c>
      <c r="T23" s="17">
        <f t="shared" si="0"/>
        <v>123959.70520231214</v>
      </c>
      <c r="U23" s="17">
        <f t="shared" si="1"/>
        <v>50698.620689655174</v>
      </c>
      <c r="V23" s="17">
        <f t="shared" si="2"/>
        <v>3238.2572254335259</v>
      </c>
      <c r="W23" s="17">
        <f t="shared" si="3"/>
        <v>5182.4975369458125</v>
      </c>
      <c r="X23" s="17">
        <f t="shared" si="4"/>
        <v>4046.0260115606939</v>
      </c>
      <c r="Y23" s="17">
        <f t="shared" si="5"/>
        <v>2072.4187192118225</v>
      </c>
    </row>
    <row r="24" spans="1:25" s="3" customFormat="1" ht="20" customHeight="1" x14ac:dyDescent="0.15">
      <c r="A24" s="8">
        <v>2018</v>
      </c>
      <c r="B24" s="9">
        <v>139931</v>
      </c>
      <c r="C24" s="10" t="s">
        <v>53</v>
      </c>
      <c r="D24" s="10" t="s">
        <v>52</v>
      </c>
      <c r="E24" s="10" t="s">
        <v>15</v>
      </c>
      <c r="G24" s="3">
        <v>1</v>
      </c>
      <c r="H24" s="10" t="s">
        <v>16</v>
      </c>
      <c r="I24" s="3">
        <v>8848</v>
      </c>
      <c r="J24" s="3">
        <v>10482</v>
      </c>
      <c r="K24" s="3">
        <v>19330</v>
      </c>
      <c r="L24" s="3">
        <v>9728577</v>
      </c>
      <c r="M24" s="3">
        <v>5781364</v>
      </c>
      <c r="N24" s="3">
        <v>233</v>
      </c>
      <c r="O24" s="3">
        <v>206</v>
      </c>
      <c r="P24" s="3">
        <v>619186</v>
      </c>
      <c r="Q24" s="3">
        <v>787766</v>
      </c>
      <c r="R24" s="3">
        <v>228092</v>
      </c>
      <c r="S24" s="3">
        <v>157664</v>
      </c>
      <c r="T24" s="17">
        <f t="shared" si="0"/>
        <v>41753.549356223179</v>
      </c>
      <c r="U24" s="17">
        <f t="shared" si="1"/>
        <v>28064.873786407767</v>
      </c>
      <c r="V24" s="17">
        <f t="shared" si="2"/>
        <v>2657.4506437768241</v>
      </c>
      <c r="W24" s="17">
        <f t="shared" si="3"/>
        <v>3824.1067961165049</v>
      </c>
      <c r="X24" s="17">
        <f t="shared" si="4"/>
        <v>978.93562231759654</v>
      </c>
      <c r="Y24" s="17">
        <f t="shared" si="5"/>
        <v>765.35922330097083</v>
      </c>
    </row>
    <row r="25" spans="1:25" s="3" customFormat="1" ht="20" customHeight="1" x14ac:dyDescent="0.15">
      <c r="A25" s="8">
        <v>2018</v>
      </c>
      <c r="B25" s="9">
        <v>139940</v>
      </c>
      <c r="C25" s="10" t="s">
        <v>54</v>
      </c>
      <c r="D25" s="10" t="s">
        <v>52</v>
      </c>
      <c r="E25" s="10" t="s">
        <v>15</v>
      </c>
      <c r="G25" s="3">
        <v>1</v>
      </c>
      <c r="H25" s="10" t="s">
        <v>16</v>
      </c>
      <c r="I25" s="3">
        <v>8556</v>
      </c>
      <c r="J25" s="3">
        <v>12343</v>
      </c>
      <c r="K25" s="3">
        <v>20899</v>
      </c>
      <c r="L25" s="3">
        <v>14121647</v>
      </c>
      <c r="M25" s="3">
        <v>7069064</v>
      </c>
      <c r="N25" s="3">
        <v>212</v>
      </c>
      <c r="O25" s="3">
        <v>217</v>
      </c>
      <c r="P25" s="3">
        <v>418717</v>
      </c>
      <c r="Q25" s="3">
        <v>603031</v>
      </c>
      <c r="R25" s="3">
        <v>374877</v>
      </c>
      <c r="S25" s="3">
        <v>104966</v>
      </c>
      <c r="T25" s="17">
        <f t="shared" si="0"/>
        <v>66611.542452830196</v>
      </c>
      <c r="U25" s="17">
        <f t="shared" si="1"/>
        <v>32576.331797235023</v>
      </c>
      <c r="V25" s="17">
        <f t="shared" si="2"/>
        <v>1975.0801886792453</v>
      </c>
      <c r="W25" s="17">
        <f t="shared" si="3"/>
        <v>2778.9447004608296</v>
      </c>
      <c r="X25" s="17">
        <f t="shared" si="4"/>
        <v>1768.2877358490566</v>
      </c>
      <c r="Y25" s="17">
        <f t="shared" si="5"/>
        <v>483.71428571428572</v>
      </c>
    </row>
    <row r="26" spans="1:25" s="3" customFormat="1" ht="20" customHeight="1" x14ac:dyDescent="0.15">
      <c r="A26" s="8">
        <v>2018</v>
      </c>
      <c r="B26" s="9">
        <v>151351</v>
      </c>
      <c r="C26" s="10" t="s">
        <v>55</v>
      </c>
      <c r="D26" s="10" t="s">
        <v>24</v>
      </c>
      <c r="E26" s="10" t="s">
        <v>15</v>
      </c>
      <c r="G26" s="3">
        <v>1</v>
      </c>
      <c r="H26" s="10" t="s">
        <v>16</v>
      </c>
      <c r="I26" s="3">
        <v>16111</v>
      </c>
      <c r="J26" s="3">
        <v>15889</v>
      </c>
      <c r="K26" s="3">
        <v>32000</v>
      </c>
      <c r="L26" s="3">
        <v>48378251</v>
      </c>
      <c r="M26" s="3">
        <v>20555709</v>
      </c>
      <c r="N26" s="3">
        <v>425</v>
      </c>
      <c r="O26" s="3">
        <v>411</v>
      </c>
      <c r="P26" s="3">
        <v>2536367</v>
      </c>
      <c r="Q26" s="3">
        <v>2851597</v>
      </c>
      <c r="R26" s="3">
        <v>1942362</v>
      </c>
      <c r="S26" s="3">
        <v>568068</v>
      </c>
      <c r="T26" s="17">
        <f t="shared" si="0"/>
        <v>113831.17882352941</v>
      </c>
      <c r="U26" s="17">
        <f t="shared" si="1"/>
        <v>50013.890510948906</v>
      </c>
      <c r="V26" s="17">
        <f t="shared" si="2"/>
        <v>5967.9223529411765</v>
      </c>
      <c r="W26" s="17">
        <f t="shared" si="3"/>
        <v>6938.1922141119221</v>
      </c>
      <c r="X26" s="17">
        <f t="shared" si="4"/>
        <v>4570.2635294117645</v>
      </c>
      <c r="Y26" s="17">
        <f t="shared" si="5"/>
        <v>1382.1605839416059</v>
      </c>
    </row>
    <row r="27" spans="1:25" s="3" customFormat="1" ht="20" customHeight="1" x14ac:dyDescent="0.15">
      <c r="A27" s="8">
        <v>2018</v>
      </c>
      <c r="B27" s="9">
        <v>153603</v>
      </c>
      <c r="C27" s="10" t="s">
        <v>56</v>
      </c>
      <c r="D27" s="10" t="s">
        <v>57</v>
      </c>
      <c r="E27" s="10" t="s">
        <v>15</v>
      </c>
      <c r="G27" s="3">
        <v>1</v>
      </c>
      <c r="H27" s="10" t="s">
        <v>16</v>
      </c>
      <c r="I27" s="3">
        <v>15988</v>
      </c>
      <c r="J27" s="3">
        <v>11844</v>
      </c>
      <c r="K27" s="3">
        <v>27832</v>
      </c>
      <c r="L27" s="3">
        <v>39216432</v>
      </c>
      <c r="M27" s="3">
        <v>15759898</v>
      </c>
      <c r="N27" s="3">
        <v>291</v>
      </c>
      <c r="O27" s="3">
        <v>250</v>
      </c>
      <c r="P27" s="3">
        <v>1066783</v>
      </c>
      <c r="Q27" s="3">
        <v>2911650</v>
      </c>
      <c r="R27" s="3">
        <v>1364224</v>
      </c>
      <c r="S27" s="3">
        <v>519642</v>
      </c>
      <c r="T27" s="17">
        <f t="shared" si="0"/>
        <v>134764.37113402062</v>
      </c>
      <c r="U27" s="17">
        <f t="shared" si="1"/>
        <v>63039.591999999997</v>
      </c>
      <c r="V27" s="17">
        <f t="shared" si="2"/>
        <v>3665.9209621993127</v>
      </c>
      <c r="W27" s="17">
        <f t="shared" si="3"/>
        <v>11646.6</v>
      </c>
      <c r="X27" s="17">
        <f t="shared" si="4"/>
        <v>4688.0549828178691</v>
      </c>
      <c r="Y27" s="17">
        <f t="shared" si="5"/>
        <v>2078.5680000000002</v>
      </c>
    </row>
    <row r="28" spans="1:25" s="3" customFormat="1" ht="20" customHeight="1" x14ac:dyDescent="0.15">
      <c r="A28" s="8">
        <v>2018</v>
      </c>
      <c r="B28" s="9">
        <v>155399</v>
      </c>
      <c r="C28" s="10" t="s">
        <v>58</v>
      </c>
      <c r="D28" s="10" t="s">
        <v>59</v>
      </c>
      <c r="E28" s="10" t="s">
        <v>15</v>
      </c>
      <c r="G28" s="3">
        <v>1</v>
      </c>
      <c r="H28" s="10" t="s">
        <v>16</v>
      </c>
      <c r="I28" s="3">
        <v>8619</v>
      </c>
      <c r="J28" s="3">
        <v>7528</v>
      </c>
      <c r="K28" s="3">
        <v>16147</v>
      </c>
      <c r="L28" s="3">
        <v>33767778</v>
      </c>
      <c r="M28" s="3">
        <v>13109240</v>
      </c>
      <c r="N28" s="3">
        <v>304</v>
      </c>
      <c r="O28" s="3">
        <v>275</v>
      </c>
      <c r="P28" s="3">
        <v>1489877</v>
      </c>
      <c r="Q28" s="3">
        <v>2552350</v>
      </c>
      <c r="R28" s="3">
        <v>1406317</v>
      </c>
      <c r="S28" s="3">
        <v>474794</v>
      </c>
      <c r="T28" s="17">
        <f t="shared" si="0"/>
        <v>111078.21710526316</v>
      </c>
      <c r="U28" s="17">
        <f t="shared" si="1"/>
        <v>47669.963636363638</v>
      </c>
      <c r="V28" s="17">
        <f t="shared" si="2"/>
        <v>4900.9111842105267</v>
      </c>
      <c r="W28" s="17">
        <f t="shared" si="3"/>
        <v>9281.2727272727279</v>
      </c>
      <c r="X28" s="17">
        <f t="shared" si="4"/>
        <v>4626.042763157895</v>
      </c>
      <c r="Y28" s="17">
        <f t="shared" si="5"/>
        <v>1726.5236363636363</v>
      </c>
    </row>
    <row r="29" spans="1:25" s="3" customFormat="1" ht="20" customHeight="1" x14ac:dyDescent="0.15">
      <c r="A29" s="8">
        <v>2018</v>
      </c>
      <c r="B29" s="9">
        <v>203517</v>
      </c>
      <c r="C29" s="10" t="s">
        <v>60</v>
      </c>
      <c r="D29" s="10" t="s">
        <v>32</v>
      </c>
      <c r="E29" s="10" t="s">
        <v>15</v>
      </c>
      <c r="G29" s="3">
        <v>1</v>
      </c>
      <c r="H29" s="10" t="s">
        <v>16</v>
      </c>
      <c r="I29" s="3">
        <v>6976</v>
      </c>
      <c r="J29" s="3">
        <v>11460</v>
      </c>
      <c r="K29" s="3">
        <v>18436</v>
      </c>
      <c r="L29" s="3">
        <v>11943535</v>
      </c>
      <c r="M29" s="3">
        <v>7069678</v>
      </c>
      <c r="N29" s="3">
        <v>287</v>
      </c>
      <c r="O29" s="3">
        <v>274</v>
      </c>
      <c r="P29" s="3">
        <v>706653</v>
      </c>
      <c r="Q29" s="3">
        <v>1104730</v>
      </c>
      <c r="R29" s="3">
        <v>510381</v>
      </c>
      <c r="S29" s="3">
        <v>172298</v>
      </c>
      <c r="T29" s="17">
        <f t="shared" si="0"/>
        <v>41615.104529616721</v>
      </c>
      <c r="U29" s="17">
        <f t="shared" si="1"/>
        <v>25801.744525547445</v>
      </c>
      <c r="V29" s="17">
        <f t="shared" si="2"/>
        <v>2462.2055749128922</v>
      </c>
      <c r="W29" s="17">
        <f t="shared" si="3"/>
        <v>4031.8613138686133</v>
      </c>
      <c r="X29" s="17">
        <f t="shared" si="4"/>
        <v>1778.3310104529617</v>
      </c>
      <c r="Y29" s="17">
        <f t="shared" si="5"/>
        <v>628.82481751824821</v>
      </c>
    </row>
    <row r="30" spans="1:25" s="3" customFormat="1" ht="20" customHeight="1" x14ac:dyDescent="0.15">
      <c r="A30" s="8">
        <v>2018</v>
      </c>
      <c r="B30" s="9">
        <v>232557</v>
      </c>
      <c r="C30" s="10" t="s">
        <v>61</v>
      </c>
      <c r="D30" s="10" t="s">
        <v>62</v>
      </c>
      <c r="E30" s="10" t="s">
        <v>15</v>
      </c>
      <c r="G30" s="3">
        <v>1</v>
      </c>
      <c r="H30" s="10" t="s">
        <v>16</v>
      </c>
      <c r="I30" s="3">
        <v>11212</v>
      </c>
      <c r="J30" s="3">
        <v>16156</v>
      </c>
      <c r="K30" s="3">
        <v>27368</v>
      </c>
      <c r="L30" s="3">
        <v>25224712</v>
      </c>
      <c r="M30" s="3">
        <v>12348516</v>
      </c>
      <c r="N30" s="3">
        <v>303</v>
      </c>
      <c r="O30" s="3">
        <v>350</v>
      </c>
      <c r="P30" s="3">
        <v>1333196</v>
      </c>
      <c r="Q30" s="3">
        <v>2267356</v>
      </c>
      <c r="R30" s="3">
        <v>819394</v>
      </c>
      <c r="S30" s="3">
        <v>365739</v>
      </c>
      <c r="T30" s="17">
        <f t="shared" si="0"/>
        <v>83249.874587458748</v>
      </c>
      <c r="U30" s="17">
        <f t="shared" si="1"/>
        <v>35281.474285714285</v>
      </c>
      <c r="V30" s="17">
        <f t="shared" si="2"/>
        <v>4399.9867986798681</v>
      </c>
      <c r="W30" s="17">
        <f t="shared" si="3"/>
        <v>6478.16</v>
      </c>
      <c r="X30" s="17">
        <f t="shared" si="4"/>
        <v>2704.2706270627064</v>
      </c>
      <c r="Y30" s="17">
        <f t="shared" si="5"/>
        <v>1044.9685714285715</v>
      </c>
    </row>
    <row r="31" spans="1:25" s="3" customFormat="1" ht="20" customHeight="1" x14ac:dyDescent="0.15">
      <c r="A31" s="8">
        <v>2018</v>
      </c>
      <c r="B31" s="9">
        <v>159391</v>
      </c>
      <c r="C31" s="10" t="s">
        <v>63</v>
      </c>
      <c r="D31" s="10" t="s">
        <v>64</v>
      </c>
      <c r="E31" s="10" t="s">
        <v>15</v>
      </c>
      <c r="G31" s="3">
        <v>1</v>
      </c>
      <c r="H31" s="10" t="s">
        <v>16</v>
      </c>
      <c r="I31" s="3">
        <v>10443</v>
      </c>
      <c r="J31" s="3">
        <v>11830</v>
      </c>
      <c r="K31" s="3">
        <v>22273</v>
      </c>
      <c r="L31" s="3">
        <v>57534759</v>
      </c>
      <c r="M31" s="3">
        <v>22766308</v>
      </c>
      <c r="N31" s="3">
        <v>293</v>
      </c>
      <c r="O31" s="3">
        <v>282</v>
      </c>
      <c r="P31" s="3">
        <v>2556947</v>
      </c>
      <c r="Q31" s="3">
        <v>3649710</v>
      </c>
      <c r="R31" s="3">
        <v>2519925</v>
      </c>
      <c r="S31" s="3">
        <v>678522</v>
      </c>
      <c r="T31" s="17">
        <f t="shared" si="0"/>
        <v>196364.36518771332</v>
      </c>
      <c r="U31" s="17">
        <f t="shared" si="1"/>
        <v>80731.588652482271</v>
      </c>
      <c r="V31" s="17">
        <f t="shared" si="2"/>
        <v>8726.7815699658695</v>
      </c>
      <c r="W31" s="17">
        <f t="shared" si="3"/>
        <v>12942.234042553191</v>
      </c>
      <c r="X31" s="17">
        <f t="shared" si="4"/>
        <v>8600.4266211604099</v>
      </c>
      <c r="Y31" s="17">
        <f t="shared" si="5"/>
        <v>2406.1063829787236</v>
      </c>
    </row>
    <row r="32" spans="1:25" s="3" customFormat="1" ht="20" customHeight="1" x14ac:dyDescent="0.15">
      <c r="A32" s="8">
        <v>2018</v>
      </c>
      <c r="B32" s="9">
        <v>159647</v>
      </c>
      <c r="C32" s="10" t="s">
        <v>65</v>
      </c>
      <c r="D32" s="10" t="s">
        <v>64</v>
      </c>
      <c r="E32" s="10" t="s">
        <v>15</v>
      </c>
      <c r="G32" s="3">
        <v>1</v>
      </c>
      <c r="H32" s="10" t="s">
        <v>16</v>
      </c>
      <c r="I32" s="3">
        <v>4319</v>
      </c>
      <c r="J32" s="3">
        <v>3401</v>
      </c>
      <c r="K32" s="3">
        <v>7720</v>
      </c>
      <c r="L32" s="3">
        <v>12994161</v>
      </c>
      <c r="M32" s="3">
        <v>5219862</v>
      </c>
      <c r="N32" s="3">
        <v>241</v>
      </c>
      <c r="O32" s="3">
        <v>192</v>
      </c>
      <c r="P32" s="3">
        <v>608292</v>
      </c>
      <c r="Q32" s="3">
        <v>756607</v>
      </c>
      <c r="R32" s="3">
        <v>244620</v>
      </c>
      <c r="S32" s="3">
        <v>144353</v>
      </c>
      <c r="T32" s="17">
        <f t="shared" si="0"/>
        <v>53917.680497925314</v>
      </c>
      <c r="U32" s="17">
        <f t="shared" si="1"/>
        <v>27186.78125</v>
      </c>
      <c r="V32" s="17">
        <f t="shared" si="2"/>
        <v>2524.0331950207469</v>
      </c>
      <c r="W32" s="17">
        <f t="shared" si="3"/>
        <v>3940.6614583333335</v>
      </c>
      <c r="X32" s="17">
        <f t="shared" si="4"/>
        <v>1015.0207468879668</v>
      </c>
      <c r="Y32" s="17">
        <f t="shared" si="5"/>
        <v>751.83854166666663</v>
      </c>
    </row>
    <row r="33" spans="1:25" s="3" customFormat="1" ht="20" customHeight="1" x14ac:dyDescent="0.15">
      <c r="A33" s="8">
        <v>2018</v>
      </c>
      <c r="B33" s="9">
        <v>237525</v>
      </c>
      <c r="C33" s="10" t="s">
        <v>66</v>
      </c>
      <c r="D33" s="10" t="s">
        <v>67</v>
      </c>
      <c r="E33" s="10" t="s">
        <v>15</v>
      </c>
      <c r="G33" s="3">
        <v>1</v>
      </c>
      <c r="H33" s="10" t="s">
        <v>16</v>
      </c>
      <c r="I33" s="3">
        <v>3179</v>
      </c>
      <c r="J33" s="3">
        <v>4211</v>
      </c>
      <c r="K33" s="3">
        <v>7390</v>
      </c>
      <c r="L33" s="3">
        <v>15595059</v>
      </c>
      <c r="M33" s="3">
        <v>6705555</v>
      </c>
      <c r="N33" s="3">
        <v>219</v>
      </c>
      <c r="O33" s="3">
        <v>212</v>
      </c>
      <c r="P33" s="3">
        <v>804035</v>
      </c>
      <c r="Q33" s="3">
        <v>1332480</v>
      </c>
      <c r="R33" s="3">
        <v>469068</v>
      </c>
      <c r="S33" s="3">
        <v>203571</v>
      </c>
      <c r="T33" s="17">
        <f t="shared" si="0"/>
        <v>71210.315068493146</v>
      </c>
      <c r="U33" s="17">
        <f t="shared" si="1"/>
        <v>31629.976415094341</v>
      </c>
      <c r="V33" s="17">
        <f t="shared" si="2"/>
        <v>3671.3926940639271</v>
      </c>
      <c r="W33" s="17">
        <f t="shared" si="3"/>
        <v>6285.2830188679245</v>
      </c>
      <c r="X33" s="17">
        <f t="shared" si="4"/>
        <v>2141.8630136986303</v>
      </c>
      <c r="Y33" s="17">
        <f t="shared" si="5"/>
        <v>960.2405660377359</v>
      </c>
    </row>
    <row r="34" spans="1:25" s="3" customFormat="1" ht="20" customHeight="1" x14ac:dyDescent="0.15">
      <c r="A34" s="8">
        <v>2018</v>
      </c>
      <c r="B34" s="9">
        <v>204024</v>
      </c>
      <c r="C34" s="10" t="s">
        <v>68</v>
      </c>
      <c r="D34" s="10" t="s">
        <v>32</v>
      </c>
      <c r="E34" s="10" t="s">
        <v>15</v>
      </c>
      <c r="G34" s="3">
        <v>1</v>
      </c>
      <c r="H34" s="10" t="s">
        <v>16</v>
      </c>
      <c r="I34" s="3">
        <v>8245</v>
      </c>
      <c r="J34" s="3">
        <v>8245</v>
      </c>
      <c r="K34" s="3">
        <v>16490</v>
      </c>
      <c r="L34" s="3">
        <v>17489840</v>
      </c>
      <c r="M34" s="3">
        <v>9341310</v>
      </c>
      <c r="N34" s="3">
        <v>324</v>
      </c>
      <c r="O34" s="3">
        <v>348</v>
      </c>
      <c r="P34" s="3">
        <v>1075933</v>
      </c>
      <c r="Q34" s="3">
        <v>1112895</v>
      </c>
      <c r="R34" s="3">
        <v>935520</v>
      </c>
      <c r="S34" s="3">
        <v>305677</v>
      </c>
      <c r="T34" s="17">
        <f t="shared" si="0"/>
        <v>53980.98765432099</v>
      </c>
      <c r="U34" s="17">
        <f t="shared" si="1"/>
        <v>26842.844827586207</v>
      </c>
      <c r="V34" s="17">
        <f t="shared" si="2"/>
        <v>3320.7808641975307</v>
      </c>
      <c r="W34" s="17">
        <f t="shared" si="3"/>
        <v>3197.9741379310344</v>
      </c>
      <c r="X34" s="17">
        <f t="shared" si="4"/>
        <v>2887.4074074074074</v>
      </c>
      <c r="Y34" s="17">
        <f t="shared" si="5"/>
        <v>878.38218390804593</v>
      </c>
    </row>
    <row r="35" spans="1:25" s="3" customFormat="1" ht="20" customHeight="1" x14ac:dyDescent="0.15">
      <c r="A35" s="8">
        <v>2018</v>
      </c>
      <c r="B35" s="9">
        <v>171100</v>
      </c>
      <c r="C35" s="10" t="s">
        <v>69</v>
      </c>
      <c r="D35" s="10" t="s">
        <v>38</v>
      </c>
      <c r="E35" s="10" t="s">
        <v>15</v>
      </c>
      <c r="G35" s="3">
        <v>1</v>
      </c>
      <c r="H35" s="10" t="s">
        <v>16</v>
      </c>
      <c r="I35" s="3">
        <v>17360</v>
      </c>
      <c r="J35" s="3">
        <v>18231</v>
      </c>
      <c r="K35" s="3">
        <v>35591</v>
      </c>
      <c r="L35" s="3">
        <v>60717364</v>
      </c>
      <c r="M35" s="3">
        <v>20140514</v>
      </c>
      <c r="N35" s="3">
        <v>451</v>
      </c>
      <c r="O35" s="3">
        <v>449</v>
      </c>
      <c r="P35" s="3">
        <v>3676697</v>
      </c>
      <c r="Q35" s="3">
        <v>3517383</v>
      </c>
      <c r="R35" s="3">
        <v>1360191</v>
      </c>
      <c r="S35" s="3">
        <v>414564</v>
      </c>
      <c r="T35" s="17">
        <f t="shared" si="0"/>
        <v>134628.30155210642</v>
      </c>
      <c r="U35" s="17">
        <f t="shared" si="1"/>
        <v>44856.378619153678</v>
      </c>
      <c r="V35" s="17">
        <f t="shared" si="2"/>
        <v>8152.3215077605319</v>
      </c>
      <c r="W35" s="17">
        <f t="shared" si="3"/>
        <v>7833.8151447661467</v>
      </c>
      <c r="X35" s="17">
        <f t="shared" si="4"/>
        <v>3015.9445676274945</v>
      </c>
      <c r="Y35" s="17">
        <f t="shared" si="5"/>
        <v>923.30512249443211</v>
      </c>
    </row>
    <row r="36" spans="1:25" s="3" customFormat="1" ht="20" customHeight="1" x14ac:dyDescent="0.15">
      <c r="A36" s="8">
        <v>2018</v>
      </c>
      <c r="B36" s="9">
        <v>220978</v>
      </c>
      <c r="C36" s="10" t="s">
        <v>70</v>
      </c>
      <c r="D36" s="10" t="s">
        <v>71</v>
      </c>
      <c r="E36" s="10" t="s">
        <v>15</v>
      </c>
      <c r="G36" s="3">
        <v>1</v>
      </c>
      <c r="H36" s="10" t="s">
        <v>16</v>
      </c>
      <c r="I36" s="3">
        <v>7141</v>
      </c>
      <c r="J36" s="3">
        <v>8334</v>
      </c>
      <c r="K36" s="3">
        <v>15475</v>
      </c>
      <c r="L36" s="3">
        <v>16503266</v>
      </c>
      <c r="M36" s="3">
        <v>7678016</v>
      </c>
      <c r="N36" s="3">
        <v>263</v>
      </c>
      <c r="O36" s="3">
        <v>148</v>
      </c>
      <c r="P36" s="3">
        <v>908141</v>
      </c>
      <c r="Q36" s="3">
        <v>1159532</v>
      </c>
      <c r="R36" s="3">
        <v>446181</v>
      </c>
      <c r="S36" s="3">
        <v>198978</v>
      </c>
      <c r="T36" s="17">
        <f t="shared" si="0"/>
        <v>62750.0608365019</v>
      </c>
      <c r="U36" s="17">
        <f t="shared" si="1"/>
        <v>51878.486486486487</v>
      </c>
      <c r="V36" s="17">
        <f t="shared" si="2"/>
        <v>3453.0076045627375</v>
      </c>
      <c r="W36" s="17">
        <f t="shared" si="3"/>
        <v>7834.6756756756758</v>
      </c>
      <c r="X36" s="17">
        <f t="shared" si="4"/>
        <v>1696.5057034220533</v>
      </c>
      <c r="Y36" s="17">
        <f t="shared" si="5"/>
        <v>1344.4459459459461</v>
      </c>
    </row>
    <row r="37" spans="1:25" s="3" customFormat="1" ht="20" customHeight="1" x14ac:dyDescent="0.15">
      <c r="A37" s="8">
        <v>2018</v>
      </c>
      <c r="B37" s="9">
        <v>176080</v>
      </c>
      <c r="C37" s="10" t="s">
        <v>72</v>
      </c>
      <c r="D37" s="10" t="s">
        <v>73</v>
      </c>
      <c r="E37" s="10" t="s">
        <v>15</v>
      </c>
      <c r="G37" s="3">
        <v>1</v>
      </c>
      <c r="H37" s="10" t="s">
        <v>16</v>
      </c>
      <c r="I37" s="3">
        <v>8145</v>
      </c>
      <c r="J37" s="3">
        <v>8323</v>
      </c>
      <c r="K37" s="3">
        <v>16468</v>
      </c>
      <c r="L37" s="3">
        <v>39757634</v>
      </c>
      <c r="M37" s="3">
        <v>15524028</v>
      </c>
      <c r="N37" s="3">
        <v>305</v>
      </c>
      <c r="O37" s="3">
        <v>228</v>
      </c>
      <c r="P37" s="3">
        <v>2552519</v>
      </c>
      <c r="Q37" s="3">
        <v>2377054</v>
      </c>
      <c r="R37" s="3">
        <v>810144</v>
      </c>
      <c r="S37" s="3">
        <v>453874</v>
      </c>
      <c r="T37" s="17">
        <f t="shared" si="0"/>
        <v>130352.89836065574</v>
      </c>
      <c r="U37" s="17">
        <f t="shared" si="1"/>
        <v>68087.84210526316</v>
      </c>
      <c r="V37" s="17">
        <f t="shared" si="2"/>
        <v>8368.9147540983613</v>
      </c>
      <c r="W37" s="17">
        <f t="shared" si="3"/>
        <v>10425.67543859649</v>
      </c>
      <c r="X37" s="17">
        <f t="shared" si="4"/>
        <v>2656.2098360655737</v>
      </c>
      <c r="Y37" s="17">
        <f t="shared" si="5"/>
        <v>1990.6754385964912</v>
      </c>
    </row>
    <row r="38" spans="1:25" s="3" customFormat="1" ht="20" customHeight="1" x14ac:dyDescent="0.15">
      <c r="A38" s="8">
        <v>2018</v>
      </c>
      <c r="B38" s="9">
        <v>188030</v>
      </c>
      <c r="C38" s="10" t="s">
        <v>74</v>
      </c>
      <c r="D38" s="10" t="s">
        <v>75</v>
      </c>
      <c r="E38" s="10" t="s">
        <v>15</v>
      </c>
      <c r="G38" s="3">
        <v>1</v>
      </c>
      <c r="H38" s="10" t="s">
        <v>16</v>
      </c>
      <c r="I38" s="3">
        <v>4329</v>
      </c>
      <c r="J38" s="3">
        <v>5355</v>
      </c>
      <c r="K38" s="3">
        <v>9684</v>
      </c>
      <c r="L38" s="3">
        <v>13842219</v>
      </c>
      <c r="M38" s="3">
        <v>7092875</v>
      </c>
      <c r="N38" s="3">
        <v>225</v>
      </c>
      <c r="O38" s="3">
        <v>255</v>
      </c>
      <c r="P38" s="3">
        <v>510299</v>
      </c>
      <c r="Q38" s="3">
        <v>1078977</v>
      </c>
      <c r="R38" s="3">
        <v>333962</v>
      </c>
      <c r="S38" s="3">
        <v>161772</v>
      </c>
      <c r="T38" s="17">
        <f t="shared" si="0"/>
        <v>61520.973333333335</v>
      </c>
      <c r="U38" s="17">
        <f t="shared" si="1"/>
        <v>27815.196078431374</v>
      </c>
      <c r="V38" s="17">
        <f t="shared" si="2"/>
        <v>2267.9955555555557</v>
      </c>
      <c r="W38" s="17">
        <f t="shared" si="3"/>
        <v>4231.2823529411762</v>
      </c>
      <c r="X38" s="17">
        <f t="shared" si="4"/>
        <v>1484.2755555555555</v>
      </c>
      <c r="Y38" s="17">
        <f t="shared" si="5"/>
        <v>634.4</v>
      </c>
    </row>
    <row r="39" spans="1:25" s="3" customFormat="1" ht="20" customHeight="1" x14ac:dyDescent="0.15">
      <c r="A39" s="8">
        <v>2018</v>
      </c>
      <c r="B39" s="9">
        <v>199193</v>
      </c>
      <c r="C39" s="10" t="s">
        <v>76</v>
      </c>
      <c r="D39" s="10" t="s">
        <v>14</v>
      </c>
      <c r="E39" s="10" t="s">
        <v>15</v>
      </c>
      <c r="G39" s="3">
        <v>1</v>
      </c>
      <c r="H39" s="10" t="s">
        <v>16</v>
      </c>
      <c r="I39" s="3">
        <v>11695</v>
      </c>
      <c r="J39" s="3">
        <v>10438</v>
      </c>
      <c r="K39" s="3">
        <v>22133</v>
      </c>
      <c r="L39" s="3">
        <v>43558071</v>
      </c>
      <c r="M39" s="3">
        <v>14561755</v>
      </c>
      <c r="N39" s="3">
        <v>381</v>
      </c>
      <c r="O39" s="3">
        <v>275</v>
      </c>
      <c r="P39" s="3">
        <v>1887332</v>
      </c>
      <c r="Q39" s="3">
        <v>2106452</v>
      </c>
      <c r="R39" s="3">
        <v>1543286</v>
      </c>
      <c r="S39" s="3">
        <v>562472</v>
      </c>
      <c r="T39" s="17">
        <f t="shared" si="0"/>
        <v>114325.64566929133</v>
      </c>
      <c r="U39" s="17">
        <f t="shared" si="1"/>
        <v>52951.836363636365</v>
      </c>
      <c r="V39" s="17">
        <f t="shared" si="2"/>
        <v>4953.6272965879261</v>
      </c>
      <c r="W39" s="17">
        <f t="shared" si="3"/>
        <v>7659.8254545454547</v>
      </c>
      <c r="X39" s="17">
        <f t="shared" si="4"/>
        <v>4050.6194225721783</v>
      </c>
      <c r="Y39" s="17">
        <f t="shared" si="5"/>
        <v>2045.3527272727272</v>
      </c>
    </row>
    <row r="40" spans="1:25" s="3" customFormat="1" ht="20" customHeight="1" x14ac:dyDescent="0.15">
      <c r="A40" s="8">
        <v>2018</v>
      </c>
      <c r="B40" s="9">
        <v>147703</v>
      </c>
      <c r="C40" s="10" t="s">
        <v>77</v>
      </c>
      <c r="D40" s="10" t="s">
        <v>78</v>
      </c>
      <c r="E40" s="10" t="s">
        <v>15</v>
      </c>
      <c r="G40" s="3">
        <v>1</v>
      </c>
      <c r="H40" s="10" t="s">
        <v>16</v>
      </c>
      <c r="I40" s="3">
        <v>5511</v>
      </c>
      <c r="J40" s="3">
        <v>5673</v>
      </c>
      <c r="K40" s="3">
        <v>11184</v>
      </c>
      <c r="L40" s="3">
        <v>13228859</v>
      </c>
      <c r="M40" s="3">
        <v>6103077</v>
      </c>
      <c r="N40" s="3">
        <v>236</v>
      </c>
      <c r="O40" s="3">
        <v>200</v>
      </c>
      <c r="P40" s="3">
        <v>927494</v>
      </c>
      <c r="Q40" s="3">
        <v>906105</v>
      </c>
      <c r="R40" s="3">
        <v>186845</v>
      </c>
      <c r="S40" s="3">
        <v>90786</v>
      </c>
      <c r="T40" s="17">
        <f t="shared" si="0"/>
        <v>56054.487288135591</v>
      </c>
      <c r="U40" s="17">
        <f t="shared" si="1"/>
        <v>30515.384999999998</v>
      </c>
      <c r="V40" s="17">
        <f t="shared" si="2"/>
        <v>3930.0593220338983</v>
      </c>
      <c r="W40" s="17">
        <f t="shared" si="3"/>
        <v>4530.5249999999996</v>
      </c>
      <c r="X40" s="17">
        <f t="shared" si="4"/>
        <v>791.71610169491521</v>
      </c>
      <c r="Y40" s="17">
        <f t="shared" si="5"/>
        <v>453.93</v>
      </c>
    </row>
    <row r="41" spans="1:25" s="3" customFormat="1" ht="20" customHeight="1" x14ac:dyDescent="0.15">
      <c r="A41" s="8">
        <v>2018</v>
      </c>
      <c r="B41" s="9">
        <v>147767</v>
      </c>
      <c r="C41" s="10" t="s">
        <v>79</v>
      </c>
      <c r="D41" s="10" t="s">
        <v>78</v>
      </c>
      <c r="E41" s="10" t="s">
        <v>15</v>
      </c>
      <c r="G41" s="3">
        <v>1</v>
      </c>
      <c r="H41" s="10" t="s">
        <v>16</v>
      </c>
      <c r="I41" s="3">
        <v>3999</v>
      </c>
      <c r="J41" s="3">
        <v>4131</v>
      </c>
      <c r="K41" s="3">
        <v>8130</v>
      </c>
      <c r="L41" s="3">
        <v>50391953</v>
      </c>
      <c r="M41" s="3">
        <v>19118504</v>
      </c>
      <c r="N41" s="3">
        <v>257</v>
      </c>
      <c r="O41" s="3">
        <v>245</v>
      </c>
      <c r="P41" s="3">
        <v>1258769</v>
      </c>
      <c r="Q41" s="3">
        <v>2283585</v>
      </c>
      <c r="R41" s="3">
        <v>1356953</v>
      </c>
      <c r="S41" s="3">
        <v>495075</v>
      </c>
      <c r="T41" s="17">
        <f t="shared" si="0"/>
        <v>196077.63813229572</v>
      </c>
      <c r="U41" s="17">
        <f t="shared" si="1"/>
        <v>78034.710204081639</v>
      </c>
      <c r="V41" s="17">
        <f t="shared" si="2"/>
        <v>4897.9338521400778</v>
      </c>
      <c r="W41" s="17">
        <f t="shared" si="3"/>
        <v>9320.7551020408155</v>
      </c>
      <c r="X41" s="17">
        <f t="shared" si="4"/>
        <v>5279.9727626459144</v>
      </c>
      <c r="Y41" s="17">
        <f t="shared" si="5"/>
        <v>2020.7142857142858</v>
      </c>
    </row>
    <row r="42" spans="1:25" s="3" customFormat="1" ht="20" customHeight="1" x14ac:dyDescent="0.15">
      <c r="A42" s="8">
        <v>2018</v>
      </c>
      <c r="B42" s="9">
        <v>204796</v>
      </c>
      <c r="C42" s="10" t="s">
        <v>80</v>
      </c>
      <c r="D42" s="10" t="s">
        <v>32</v>
      </c>
      <c r="E42" s="10" t="s">
        <v>15</v>
      </c>
      <c r="G42" s="3">
        <v>1</v>
      </c>
      <c r="H42" s="10" t="s">
        <v>16</v>
      </c>
      <c r="I42" s="3">
        <v>21881</v>
      </c>
      <c r="J42" s="3">
        <v>20765</v>
      </c>
      <c r="K42" s="3">
        <v>42646</v>
      </c>
      <c r="L42" s="3">
        <v>92949384</v>
      </c>
      <c r="M42" s="3">
        <v>28736582</v>
      </c>
      <c r="N42" s="3">
        <v>629</v>
      </c>
      <c r="O42" s="3">
        <v>574</v>
      </c>
      <c r="P42" s="3">
        <v>5161771</v>
      </c>
      <c r="Q42" s="3">
        <v>4770283</v>
      </c>
      <c r="R42" s="3">
        <v>1971683</v>
      </c>
      <c r="S42" s="3">
        <v>863451</v>
      </c>
      <c r="T42" s="17">
        <f t="shared" si="0"/>
        <v>147773.26550079492</v>
      </c>
      <c r="U42" s="17">
        <f t="shared" si="1"/>
        <v>50063.731707317071</v>
      </c>
      <c r="V42" s="17">
        <f t="shared" si="2"/>
        <v>8206.3131955484896</v>
      </c>
      <c r="W42" s="17">
        <f t="shared" si="3"/>
        <v>8310.5975609756097</v>
      </c>
      <c r="X42" s="17">
        <f t="shared" si="4"/>
        <v>3134.6311605723372</v>
      </c>
      <c r="Y42" s="17">
        <f t="shared" si="5"/>
        <v>1504.2700348432056</v>
      </c>
    </row>
    <row r="43" spans="1:25" s="3" customFormat="1" ht="20" customHeight="1" x14ac:dyDescent="0.15">
      <c r="A43" s="8">
        <v>2018</v>
      </c>
      <c r="B43" s="9">
        <v>204857</v>
      </c>
      <c r="C43" s="10" t="s">
        <v>81</v>
      </c>
      <c r="D43" s="10" t="s">
        <v>32</v>
      </c>
      <c r="E43" s="10" t="s">
        <v>15</v>
      </c>
      <c r="G43" s="3">
        <v>1</v>
      </c>
      <c r="H43" s="10" t="s">
        <v>16</v>
      </c>
      <c r="I43" s="3">
        <v>7723</v>
      </c>
      <c r="J43" s="3">
        <v>9245</v>
      </c>
      <c r="K43" s="3">
        <v>16968</v>
      </c>
      <c r="L43" s="3">
        <v>14802098</v>
      </c>
      <c r="M43" s="3">
        <v>7415488</v>
      </c>
      <c r="N43" s="3">
        <v>232</v>
      </c>
      <c r="O43" s="3">
        <v>247</v>
      </c>
      <c r="P43" s="3">
        <v>487076</v>
      </c>
      <c r="Q43" s="3">
        <v>857479</v>
      </c>
      <c r="R43" s="3">
        <v>450688</v>
      </c>
      <c r="S43" s="3">
        <v>142977</v>
      </c>
      <c r="T43" s="17">
        <f t="shared" si="0"/>
        <v>63802.146551724138</v>
      </c>
      <c r="U43" s="17">
        <f t="shared" si="1"/>
        <v>30022.218623481782</v>
      </c>
      <c r="V43" s="17">
        <f t="shared" si="2"/>
        <v>2099.4655172413795</v>
      </c>
      <c r="W43" s="17">
        <f t="shared" si="3"/>
        <v>3471.5748987854249</v>
      </c>
      <c r="X43" s="17">
        <f t="shared" si="4"/>
        <v>1942.6206896551723</v>
      </c>
      <c r="Y43" s="17">
        <f t="shared" si="5"/>
        <v>578.85425101214571</v>
      </c>
    </row>
    <row r="44" spans="1:25" s="3" customFormat="1" ht="20" customHeight="1" x14ac:dyDescent="0.15">
      <c r="A44" s="8">
        <v>2018</v>
      </c>
      <c r="B44" s="9">
        <v>207388</v>
      </c>
      <c r="C44" s="10" t="s">
        <v>82</v>
      </c>
      <c r="D44" s="10" t="s">
        <v>83</v>
      </c>
      <c r="E44" s="10" t="s">
        <v>15</v>
      </c>
      <c r="G44" s="3">
        <v>1</v>
      </c>
      <c r="H44" s="10" t="s">
        <v>16</v>
      </c>
      <c r="I44" s="3">
        <v>8939</v>
      </c>
      <c r="J44" s="3">
        <v>8720</v>
      </c>
      <c r="K44" s="3">
        <v>17659</v>
      </c>
      <c r="L44" s="3">
        <v>40617726</v>
      </c>
      <c r="M44" s="3">
        <v>11204684</v>
      </c>
      <c r="N44" s="3">
        <v>323</v>
      </c>
      <c r="O44" s="3">
        <v>306</v>
      </c>
      <c r="P44" s="3">
        <v>3113570</v>
      </c>
      <c r="Q44" s="3">
        <v>2697094</v>
      </c>
      <c r="R44" s="3">
        <v>1325107</v>
      </c>
      <c r="S44" s="3">
        <v>445288</v>
      </c>
      <c r="T44" s="17">
        <f t="shared" si="0"/>
        <v>125751.47368421052</v>
      </c>
      <c r="U44" s="17">
        <f t="shared" si="1"/>
        <v>36616.614379084967</v>
      </c>
      <c r="V44" s="17">
        <f t="shared" si="2"/>
        <v>9639.5356037151705</v>
      </c>
      <c r="W44" s="17">
        <f t="shared" si="3"/>
        <v>8814.0326797385624</v>
      </c>
      <c r="X44" s="17">
        <f t="shared" si="4"/>
        <v>4102.4984520123835</v>
      </c>
      <c r="Y44" s="17">
        <f t="shared" si="5"/>
        <v>1455.18954248366</v>
      </c>
    </row>
    <row r="45" spans="1:25" s="3" customFormat="1" ht="20" customHeight="1" x14ac:dyDescent="0.15">
      <c r="A45" s="8">
        <v>2018</v>
      </c>
      <c r="B45" s="9">
        <v>232982</v>
      </c>
      <c r="C45" s="10" t="s">
        <v>84</v>
      </c>
      <c r="D45" s="10" t="s">
        <v>62</v>
      </c>
      <c r="E45" s="10" t="s">
        <v>15</v>
      </c>
      <c r="G45" s="3">
        <v>1</v>
      </c>
      <c r="H45" s="10" t="s">
        <v>16</v>
      </c>
      <c r="I45" s="3">
        <v>6747</v>
      </c>
      <c r="J45" s="3">
        <v>8234</v>
      </c>
      <c r="K45" s="3">
        <v>14981</v>
      </c>
      <c r="L45" s="3">
        <v>20561295</v>
      </c>
      <c r="M45" s="3">
        <v>8871489</v>
      </c>
      <c r="N45" s="3">
        <v>274</v>
      </c>
      <c r="O45" s="3">
        <v>202</v>
      </c>
      <c r="P45" s="3">
        <v>1410948</v>
      </c>
      <c r="Q45" s="3">
        <v>1504246</v>
      </c>
      <c r="R45" s="3">
        <v>646746</v>
      </c>
      <c r="S45" s="3">
        <v>194660</v>
      </c>
      <c r="T45" s="17">
        <f t="shared" si="0"/>
        <v>75041.222627737225</v>
      </c>
      <c r="U45" s="17">
        <f t="shared" si="1"/>
        <v>43918.262376237624</v>
      </c>
      <c r="V45" s="17">
        <f t="shared" si="2"/>
        <v>5149.445255474453</v>
      </c>
      <c r="W45" s="17">
        <f t="shared" si="3"/>
        <v>7446.7623762376234</v>
      </c>
      <c r="X45" s="17">
        <f t="shared" si="4"/>
        <v>2360.3868613138684</v>
      </c>
      <c r="Y45" s="17">
        <f t="shared" si="5"/>
        <v>963.66336633663366</v>
      </c>
    </row>
    <row r="46" spans="1:25" s="3" customFormat="1" ht="20" customHeight="1" x14ac:dyDescent="0.15">
      <c r="A46" s="8">
        <v>2018</v>
      </c>
      <c r="B46" s="9">
        <v>209542</v>
      </c>
      <c r="C46" s="10" t="s">
        <v>85</v>
      </c>
      <c r="D46" s="10" t="s">
        <v>86</v>
      </c>
      <c r="E46" s="10" t="s">
        <v>15</v>
      </c>
      <c r="G46" s="3">
        <v>1</v>
      </c>
      <c r="H46" s="10" t="s">
        <v>16</v>
      </c>
      <c r="I46" s="3">
        <v>9795</v>
      </c>
      <c r="J46" s="3">
        <v>8395</v>
      </c>
      <c r="K46" s="3">
        <v>18190</v>
      </c>
      <c r="L46" s="3">
        <v>38036758</v>
      </c>
      <c r="M46" s="3">
        <v>15764671</v>
      </c>
      <c r="N46" s="3">
        <v>305</v>
      </c>
      <c r="O46" s="3">
        <v>293</v>
      </c>
      <c r="P46" s="3">
        <v>2272459</v>
      </c>
      <c r="Q46" s="3">
        <v>2280031</v>
      </c>
      <c r="R46" s="3">
        <v>1159433</v>
      </c>
      <c r="S46" s="3">
        <v>462444</v>
      </c>
      <c r="T46" s="17">
        <f t="shared" si="0"/>
        <v>124710.68196721311</v>
      </c>
      <c r="U46" s="17">
        <f t="shared" si="1"/>
        <v>53804.337883959044</v>
      </c>
      <c r="V46" s="17">
        <f t="shared" si="2"/>
        <v>7450.6852459016391</v>
      </c>
      <c r="W46" s="17">
        <f t="shared" si="3"/>
        <v>7781.6757679180892</v>
      </c>
      <c r="X46" s="17">
        <f t="shared" si="4"/>
        <v>3801.4196721311478</v>
      </c>
      <c r="Y46" s="17">
        <f t="shared" si="5"/>
        <v>1578.3071672354949</v>
      </c>
    </row>
    <row r="47" spans="1:25" s="3" customFormat="1" ht="20" customHeight="1" x14ac:dyDescent="0.15">
      <c r="A47" s="8">
        <v>2018</v>
      </c>
      <c r="B47" s="9">
        <v>243780</v>
      </c>
      <c r="C47" s="10" t="s">
        <v>87</v>
      </c>
      <c r="D47" s="10" t="s">
        <v>24</v>
      </c>
      <c r="E47" s="10" t="s">
        <v>15</v>
      </c>
      <c r="G47" s="3">
        <v>1</v>
      </c>
      <c r="H47" s="10" t="s">
        <v>16</v>
      </c>
      <c r="I47" s="3">
        <v>18331</v>
      </c>
      <c r="J47" s="3">
        <v>13508</v>
      </c>
      <c r="K47" s="3">
        <v>31839</v>
      </c>
      <c r="L47" s="3">
        <v>44760588</v>
      </c>
      <c r="M47" s="3">
        <v>14450492</v>
      </c>
      <c r="N47" s="3">
        <v>344</v>
      </c>
      <c r="O47" s="3">
        <v>257</v>
      </c>
      <c r="P47" s="3">
        <v>2246393</v>
      </c>
      <c r="Q47" s="3">
        <v>2765556</v>
      </c>
      <c r="R47" s="3">
        <v>1392923</v>
      </c>
      <c r="S47" s="3">
        <v>488142</v>
      </c>
      <c r="T47" s="17">
        <f t="shared" si="0"/>
        <v>130117.98837209302</v>
      </c>
      <c r="U47" s="17">
        <f t="shared" si="1"/>
        <v>56227.595330739299</v>
      </c>
      <c r="V47" s="17">
        <f t="shared" si="2"/>
        <v>6530.2122093023254</v>
      </c>
      <c r="W47" s="17">
        <f t="shared" si="3"/>
        <v>10760.918287937744</v>
      </c>
      <c r="X47" s="17">
        <f t="shared" si="4"/>
        <v>4049.1947674418607</v>
      </c>
      <c r="Y47" s="17">
        <f t="shared" si="5"/>
        <v>1899.385214007782</v>
      </c>
    </row>
    <row r="48" spans="1:25" s="3" customFormat="1" ht="20" customHeight="1" x14ac:dyDescent="0.15">
      <c r="A48" s="8">
        <v>2018</v>
      </c>
      <c r="B48" s="9">
        <v>227757</v>
      </c>
      <c r="C48" s="10" t="s">
        <v>88</v>
      </c>
      <c r="D48" s="10" t="s">
        <v>26</v>
      </c>
      <c r="E48" s="10" t="s">
        <v>15</v>
      </c>
      <c r="G48" s="3">
        <v>1</v>
      </c>
      <c r="H48" s="10" t="s">
        <v>16</v>
      </c>
      <c r="I48" s="3">
        <v>2020</v>
      </c>
      <c r="J48" s="3">
        <v>1862</v>
      </c>
      <c r="K48" s="3">
        <v>3882</v>
      </c>
      <c r="L48" s="3">
        <v>21351758</v>
      </c>
      <c r="M48" s="3">
        <v>9938466</v>
      </c>
      <c r="N48" s="3">
        <v>249</v>
      </c>
      <c r="O48" s="3">
        <v>183</v>
      </c>
      <c r="P48" s="3">
        <v>1023446</v>
      </c>
      <c r="Q48" s="3">
        <v>821291</v>
      </c>
      <c r="R48" s="3">
        <v>575261</v>
      </c>
      <c r="S48" s="3">
        <v>205146</v>
      </c>
      <c r="T48" s="17">
        <f t="shared" si="0"/>
        <v>85750.032128514053</v>
      </c>
      <c r="U48" s="17">
        <f t="shared" si="1"/>
        <v>54308.557377049183</v>
      </c>
      <c r="V48" s="17">
        <f t="shared" si="2"/>
        <v>4110.2248995983937</v>
      </c>
      <c r="W48" s="17">
        <f t="shared" si="3"/>
        <v>4487.9289617486338</v>
      </c>
      <c r="X48" s="17">
        <f t="shared" si="4"/>
        <v>2310.2851405622491</v>
      </c>
      <c r="Y48" s="17">
        <f t="shared" si="5"/>
        <v>1121.016393442623</v>
      </c>
    </row>
    <row r="49" spans="1:25" s="3" customFormat="1" ht="20" customHeight="1" x14ac:dyDescent="0.15">
      <c r="A49" s="8">
        <v>2018</v>
      </c>
      <c r="B49" s="9">
        <v>186380</v>
      </c>
      <c r="C49" s="10" t="s">
        <v>89</v>
      </c>
      <c r="D49" s="10" t="s">
        <v>90</v>
      </c>
      <c r="E49" s="10" t="s">
        <v>15</v>
      </c>
      <c r="G49" s="3">
        <v>1</v>
      </c>
      <c r="H49" s="10" t="s">
        <v>16</v>
      </c>
      <c r="I49" s="3">
        <v>16916</v>
      </c>
      <c r="J49" s="3">
        <v>17065</v>
      </c>
      <c r="K49" s="3">
        <v>33981</v>
      </c>
      <c r="L49" s="3">
        <v>42847960</v>
      </c>
      <c r="M49" s="3">
        <v>20630700</v>
      </c>
      <c r="N49" s="3">
        <v>395</v>
      </c>
      <c r="O49" s="3">
        <v>415</v>
      </c>
      <c r="P49" s="3">
        <v>2158068</v>
      </c>
      <c r="Q49" s="3">
        <v>2911743</v>
      </c>
      <c r="R49" s="3">
        <v>1454134</v>
      </c>
      <c r="S49" s="3">
        <v>584342</v>
      </c>
      <c r="T49" s="17">
        <f t="shared" si="0"/>
        <v>108475.84810126582</v>
      </c>
      <c r="U49" s="17">
        <f t="shared" si="1"/>
        <v>49712.530120481926</v>
      </c>
      <c r="V49" s="17">
        <f t="shared" si="2"/>
        <v>5463.4632911392409</v>
      </c>
      <c r="W49" s="17">
        <f t="shared" si="3"/>
        <v>7016.2481927710842</v>
      </c>
      <c r="X49" s="17">
        <f t="shared" si="4"/>
        <v>3681.3518987341772</v>
      </c>
      <c r="Y49" s="17">
        <f t="shared" si="5"/>
        <v>1408.0530120481928</v>
      </c>
    </row>
    <row r="50" spans="1:25" s="3" customFormat="1" ht="20" customHeight="1" x14ac:dyDescent="0.15">
      <c r="A50" s="8">
        <v>2018</v>
      </c>
      <c r="B50" s="9">
        <v>122409</v>
      </c>
      <c r="C50" s="10" t="s">
        <v>91</v>
      </c>
      <c r="D50" s="10" t="s">
        <v>36</v>
      </c>
      <c r="E50" s="10" t="s">
        <v>15</v>
      </c>
      <c r="G50" s="3">
        <v>1</v>
      </c>
      <c r="H50" s="10" t="s">
        <v>16</v>
      </c>
      <c r="I50" s="3">
        <v>12196</v>
      </c>
      <c r="J50" s="3">
        <v>14938</v>
      </c>
      <c r="K50" s="3">
        <v>27134</v>
      </c>
      <c r="L50" s="3">
        <v>25753653</v>
      </c>
      <c r="M50" s="3">
        <v>12892460</v>
      </c>
      <c r="N50" s="3">
        <v>221</v>
      </c>
      <c r="O50" s="3">
        <v>383</v>
      </c>
      <c r="P50" s="3">
        <v>1515402</v>
      </c>
      <c r="Q50" s="3">
        <v>2839411</v>
      </c>
      <c r="R50" s="3">
        <v>443370</v>
      </c>
      <c r="S50" s="3">
        <v>232419</v>
      </c>
      <c r="T50" s="17">
        <f t="shared" si="0"/>
        <v>116532.3665158371</v>
      </c>
      <c r="U50" s="17">
        <f t="shared" si="1"/>
        <v>33661.775456919058</v>
      </c>
      <c r="V50" s="17">
        <f t="shared" si="2"/>
        <v>6857.0226244343894</v>
      </c>
      <c r="W50" s="17">
        <f t="shared" si="3"/>
        <v>7413.6057441253261</v>
      </c>
      <c r="X50" s="17">
        <f t="shared" si="4"/>
        <v>2006.1990950226245</v>
      </c>
      <c r="Y50" s="17">
        <f t="shared" si="5"/>
        <v>606.83812010443864</v>
      </c>
    </row>
    <row r="51" spans="1:25" s="3" customFormat="1" ht="20" customHeight="1" x14ac:dyDescent="0.15">
      <c r="A51" s="8">
        <v>2018</v>
      </c>
      <c r="B51" s="9">
        <v>122755</v>
      </c>
      <c r="C51" s="10" t="s">
        <v>92</v>
      </c>
      <c r="D51" s="10" t="s">
        <v>36</v>
      </c>
      <c r="E51" s="10" t="s">
        <v>15</v>
      </c>
      <c r="G51" s="3">
        <v>1</v>
      </c>
      <c r="H51" s="10" t="s">
        <v>16</v>
      </c>
      <c r="I51" s="3">
        <v>11556</v>
      </c>
      <c r="J51" s="3">
        <v>11468</v>
      </c>
      <c r="K51" s="3">
        <v>23024</v>
      </c>
      <c r="L51" s="3">
        <v>13461216</v>
      </c>
      <c r="M51" s="3">
        <v>8436577</v>
      </c>
      <c r="N51" s="3">
        <v>301</v>
      </c>
      <c r="O51" s="3">
        <v>263</v>
      </c>
      <c r="P51" s="3">
        <v>605285</v>
      </c>
      <c r="Q51" s="3">
        <v>1025423</v>
      </c>
      <c r="R51" s="3">
        <v>328016</v>
      </c>
      <c r="S51" s="3">
        <v>148848</v>
      </c>
      <c r="T51" s="17">
        <f t="shared" si="0"/>
        <v>44721.647840531565</v>
      </c>
      <c r="U51" s="17">
        <f t="shared" si="1"/>
        <v>32078.239543726235</v>
      </c>
      <c r="V51" s="17">
        <f t="shared" si="2"/>
        <v>2010.9136212624585</v>
      </c>
      <c r="W51" s="17">
        <f t="shared" si="3"/>
        <v>3898.9467680608363</v>
      </c>
      <c r="X51" s="17">
        <f t="shared" si="4"/>
        <v>1089.7541528239203</v>
      </c>
      <c r="Y51" s="17">
        <f t="shared" si="5"/>
        <v>565.96197718631174</v>
      </c>
    </row>
    <row r="52" spans="1:25" s="3" customFormat="1" ht="20" customHeight="1" x14ac:dyDescent="0.15">
      <c r="A52" s="8">
        <v>2018</v>
      </c>
      <c r="B52" s="9">
        <v>228246</v>
      </c>
      <c r="C52" s="10" t="s">
        <v>93</v>
      </c>
      <c r="D52" s="10" t="s">
        <v>26</v>
      </c>
      <c r="E52" s="10" t="s">
        <v>15</v>
      </c>
      <c r="G52" s="3">
        <v>1</v>
      </c>
      <c r="H52" s="10" t="s">
        <v>16</v>
      </c>
      <c r="I52" s="3">
        <v>3206</v>
      </c>
      <c r="J52" s="3">
        <v>3067</v>
      </c>
      <c r="K52" s="3">
        <v>6273</v>
      </c>
      <c r="L52" s="3">
        <v>34655880</v>
      </c>
      <c r="M52" s="3">
        <v>22019740</v>
      </c>
      <c r="N52" s="3">
        <v>221</v>
      </c>
      <c r="O52" s="3">
        <v>253</v>
      </c>
      <c r="P52" s="3">
        <v>1265337</v>
      </c>
      <c r="Q52" s="3">
        <v>4738104</v>
      </c>
      <c r="R52" s="3">
        <v>1087169</v>
      </c>
      <c r="S52" s="3">
        <v>417390</v>
      </c>
      <c r="T52" s="17">
        <f t="shared" si="0"/>
        <v>156813.9366515837</v>
      </c>
      <c r="U52" s="17">
        <f t="shared" si="1"/>
        <v>87034.545454545456</v>
      </c>
      <c r="V52" s="17">
        <f t="shared" si="2"/>
        <v>5725.5067873303169</v>
      </c>
      <c r="W52" s="17">
        <f t="shared" si="3"/>
        <v>18727.683794466404</v>
      </c>
      <c r="X52" s="17">
        <f t="shared" si="4"/>
        <v>4919.316742081448</v>
      </c>
      <c r="Y52" s="17">
        <f t="shared" si="5"/>
        <v>1649.7628458498023</v>
      </c>
    </row>
    <row r="53" spans="1:25" s="3" customFormat="1" ht="20" customHeight="1" x14ac:dyDescent="0.15">
      <c r="A53" s="8">
        <v>2018</v>
      </c>
      <c r="B53" s="9">
        <v>243744</v>
      </c>
      <c r="C53" s="10" t="s">
        <v>94</v>
      </c>
      <c r="D53" s="10" t="s">
        <v>36</v>
      </c>
      <c r="E53" s="10" t="s">
        <v>15</v>
      </c>
      <c r="G53" s="3">
        <v>1</v>
      </c>
      <c r="H53" s="10" t="s">
        <v>16</v>
      </c>
      <c r="I53" s="3">
        <v>3535</v>
      </c>
      <c r="J53" s="3">
        <v>3548</v>
      </c>
      <c r="K53" s="3">
        <v>7083</v>
      </c>
      <c r="L53" s="3">
        <v>53635310</v>
      </c>
      <c r="M53" s="3">
        <v>29841469</v>
      </c>
      <c r="N53" s="3">
        <v>503</v>
      </c>
      <c r="O53" s="3">
        <v>492</v>
      </c>
      <c r="P53" s="3">
        <v>2996257</v>
      </c>
      <c r="Q53" s="3">
        <v>3625416</v>
      </c>
      <c r="R53" s="3">
        <v>1246104</v>
      </c>
      <c r="S53" s="3">
        <v>474073</v>
      </c>
      <c r="T53" s="17">
        <f t="shared" si="0"/>
        <v>106630.83499005964</v>
      </c>
      <c r="U53" s="17">
        <f t="shared" si="1"/>
        <v>60653.392276422761</v>
      </c>
      <c r="V53" s="17">
        <f t="shared" si="2"/>
        <v>5956.7733598409541</v>
      </c>
      <c r="W53" s="17">
        <f t="shared" si="3"/>
        <v>7368.7317073170734</v>
      </c>
      <c r="X53" s="17">
        <f t="shared" si="4"/>
        <v>2477.3439363817097</v>
      </c>
      <c r="Y53" s="17">
        <f t="shared" si="5"/>
        <v>963.56300813008136</v>
      </c>
    </row>
    <row r="54" spans="1:25" s="3" customFormat="1" ht="20" customHeight="1" x14ac:dyDescent="0.15">
      <c r="A54" s="8">
        <v>2018</v>
      </c>
      <c r="B54" s="9">
        <v>196413</v>
      </c>
      <c r="C54" s="10" t="s">
        <v>95</v>
      </c>
      <c r="D54" s="10" t="s">
        <v>96</v>
      </c>
      <c r="E54" s="10" t="s">
        <v>15</v>
      </c>
      <c r="G54" s="3">
        <v>1</v>
      </c>
      <c r="H54" s="10" t="s">
        <v>16</v>
      </c>
      <c r="I54" s="3">
        <v>6589</v>
      </c>
      <c r="J54" s="3">
        <v>7747</v>
      </c>
      <c r="K54" s="3">
        <v>14336</v>
      </c>
      <c r="L54" s="3">
        <v>51775443</v>
      </c>
      <c r="M54" s="3">
        <v>25167728</v>
      </c>
      <c r="N54" s="3">
        <v>389</v>
      </c>
      <c r="O54" s="3">
        <v>341</v>
      </c>
      <c r="P54" s="3">
        <v>1549587</v>
      </c>
      <c r="Q54" s="3">
        <v>2628242</v>
      </c>
      <c r="R54" s="3">
        <v>1102642</v>
      </c>
      <c r="S54" s="3">
        <v>477267</v>
      </c>
      <c r="T54" s="17">
        <f t="shared" si="0"/>
        <v>133098.82519280206</v>
      </c>
      <c r="U54" s="17">
        <f t="shared" si="1"/>
        <v>73805.653958944284</v>
      </c>
      <c r="V54" s="17">
        <f t="shared" si="2"/>
        <v>3983.5141388174807</v>
      </c>
      <c r="W54" s="17">
        <f t="shared" si="3"/>
        <v>7707.454545454545</v>
      </c>
      <c r="X54" s="17">
        <f t="shared" si="4"/>
        <v>2834.5552699228792</v>
      </c>
      <c r="Y54" s="17">
        <f t="shared" si="5"/>
        <v>1399.6099706744867</v>
      </c>
    </row>
    <row r="55" spans="1:25" s="3" customFormat="1" ht="20" customHeight="1" x14ac:dyDescent="0.15">
      <c r="A55" s="8">
        <v>2018</v>
      </c>
      <c r="B55" s="9">
        <v>216339</v>
      </c>
      <c r="C55" s="10" t="s">
        <v>97</v>
      </c>
      <c r="D55" s="10" t="s">
        <v>98</v>
      </c>
      <c r="E55" s="10" t="s">
        <v>15</v>
      </c>
      <c r="G55" s="3">
        <v>1</v>
      </c>
      <c r="H55" s="10" t="s">
        <v>16</v>
      </c>
      <c r="I55" s="3">
        <v>12298</v>
      </c>
      <c r="J55" s="3">
        <v>14376</v>
      </c>
      <c r="K55" s="3">
        <v>26674</v>
      </c>
      <c r="L55" s="3">
        <v>34534149</v>
      </c>
      <c r="M55" s="3">
        <v>13661531</v>
      </c>
      <c r="N55" s="3">
        <v>266</v>
      </c>
      <c r="O55" s="3">
        <v>281</v>
      </c>
      <c r="P55" s="3">
        <v>772046</v>
      </c>
      <c r="Q55" s="3">
        <v>1244062</v>
      </c>
      <c r="R55" s="3">
        <v>649298</v>
      </c>
      <c r="S55" s="3">
        <v>186551</v>
      </c>
      <c r="T55" s="17">
        <f t="shared" si="0"/>
        <v>129827.62781954887</v>
      </c>
      <c r="U55" s="17">
        <f t="shared" si="1"/>
        <v>48617.548042704628</v>
      </c>
      <c r="V55" s="17">
        <f t="shared" si="2"/>
        <v>2902.4285714285716</v>
      </c>
      <c r="W55" s="17">
        <f t="shared" si="3"/>
        <v>4427.2669039145903</v>
      </c>
      <c r="X55" s="17">
        <f t="shared" si="4"/>
        <v>2440.9699248120301</v>
      </c>
      <c r="Y55" s="17">
        <f t="shared" si="5"/>
        <v>663.88256227758006</v>
      </c>
    </row>
    <row r="56" spans="1:25" s="3" customFormat="1" ht="20" customHeight="1" x14ac:dyDescent="0.15">
      <c r="A56" s="8">
        <v>2018</v>
      </c>
      <c r="B56" s="9">
        <v>228723</v>
      </c>
      <c r="C56" s="10" t="s">
        <v>99</v>
      </c>
      <c r="D56" s="10" t="s">
        <v>26</v>
      </c>
      <c r="E56" s="10" t="s">
        <v>15</v>
      </c>
      <c r="G56" s="3">
        <v>1</v>
      </c>
      <c r="H56" s="10" t="s">
        <v>16</v>
      </c>
      <c r="I56" s="3">
        <v>24703</v>
      </c>
      <c r="J56" s="3">
        <v>22550</v>
      </c>
      <c r="K56" s="3">
        <v>47253</v>
      </c>
      <c r="L56" s="3">
        <v>67465132</v>
      </c>
      <c r="M56" s="3">
        <v>26819208</v>
      </c>
      <c r="N56" s="3">
        <v>404</v>
      </c>
      <c r="O56" s="3">
        <v>413</v>
      </c>
      <c r="P56" s="3">
        <v>3265681</v>
      </c>
      <c r="Q56" s="3">
        <v>4191595</v>
      </c>
      <c r="R56" s="3">
        <v>2526476</v>
      </c>
      <c r="S56" s="3">
        <v>642646</v>
      </c>
      <c r="T56" s="17">
        <f t="shared" si="0"/>
        <v>166992.90099009901</v>
      </c>
      <c r="U56" s="17">
        <f t="shared" si="1"/>
        <v>64937.549636803873</v>
      </c>
      <c r="V56" s="17">
        <f t="shared" si="2"/>
        <v>8083.3688118811879</v>
      </c>
      <c r="W56" s="17">
        <f t="shared" si="3"/>
        <v>10149.14043583535</v>
      </c>
      <c r="X56" s="17">
        <f t="shared" si="4"/>
        <v>6253.6534653465351</v>
      </c>
      <c r="Y56" s="17">
        <f t="shared" si="5"/>
        <v>1556.0435835351091</v>
      </c>
    </row>
    <row r="57" spans="1:25" s="3" customFormat="1" ht="20" customHeight="1" x14ac:dyDescent="0.15">
      <c r="A57" s="8">
        <v>2018</v>
      </c>
      <c r="B57" s="9">
        <v>228875</v>
      </c>
      <c r="C57" s="10" t="s">
        <v>100</v>
      </c>
      <c r="D57" s="10" t="s">
        <v>26</v>
      </c>
      <c r="E57" s="10" t="s">
        <v>15</v>
      </c>
      <c r="G57" s="3">
        <v>1</v>
      </c>
      <c r="H57" s="10" t="s">
        <v>16</v>
      </c>
      <c r="I57" s="3">
        <v>3746</v>
      </c>
      <c r="J57" s="3">
        <v>5403</v>
      </c>
      <c r="K57" s="3">
        <v>9149</v>
      </c>
      <c r="L57" s="3">
        <v>69384810</v>
      </c>
      <c r="M57" s="3">
        <v>25566238</v>
      </c>
      <c r="N57" s="3">
        <v>299</v>
      </c>
      <c r="O57" s="3">
        <v>283</v>
      </c>
      <c r="P57" s="3">
        <v>2631957</v>
      </c>
      <c r="Q57" s="3">
        <v>4268917</v>
      </c>
      <c r="R57" s="3">
        <v>1434935</v>
      </c>
      <c r="S57" s="3">
        <v>446606</v>
      </c>
      <c r="T57" s="17">
        <f t="shared" si="0"/>
        <v>232056.22073578596</v>
      </c>
      <c r="U57" s="17">
        <f t="shared" si="1"/>
        <v>90340.063604240277</v>
      </c>
      <c r="V57" s="17">
        <f t="shared" si="2"/>
        <v>8802.5317725752502</v>
      </c>
      <c r="W57" s="17">
        <f t="shared" si="3"/>
        <v>15084.512367491167</v>
      </c>
      <c r="X57" s="17">
        <f t="shared" si="4"/>
        <v>4799.1137123745821</v>
      </c>
      <c r="Y57" s="17">
        <f t="shared" si="5"/>
        <v>1578.113074204947</v>
      </c>
    </row>
    <row r="58" spans="1:25" s="3" customFormat="1" ht="20" customHeight="1" x14ac:dyDescent="0.15">
      <c r="A58" s="8">
        <v>2018</v>
      </c>
      <c r="B58" s="9">
        <v>228459</v>
      </c>
      <c r="C58" s="10" t="s">
        <v>101</v>
      </c>
      <c r="D58" s="10" t="s">
        <v>26</v>
      </c>
      <c r="E58" s="10" t="s">
        <v>15</v>
      </c>
      <c r="G58" s="3">
        <v>1</v>
      </c>
      <c r="H58" s="10" t="s">
        <v>16</v>
      </c>
      <c r="I58" s="3">
        <v>11625</v>
      </c>
      <c r="J58" s="3">
        <v>16417</v>
      </c>
      <c r="K58" s="3">
        <v>28042</v>
      </c>
      <c r="L58" s="3">
        <v>14074284</v>
      </c>
      <c r="M58" s="3">
        <v>5535342</v>
      </c>
      <c r="N58" s="3">
        <v>260</v>
      </c>
      <c r="O58" s="3">
        <v>182</v>
      </c>
      <c r="P58" s="3">
        <v>784812</v>
      </c>
      <c r="Q58" s="3">
        <v>1032764</v>
      </c>
      <c r="R58" s="3">
        <v>341947</v>
      </c>
      <c r="S58" s="3">
        <v>141133</v>
      </c>
      <c r="T58" s="17">
        <f t="shared" si="0"/>
        <v>54131.86153846154</v>
      </c>
      <c r="U58" s="17">
        <f t="shared" si="1"/>
        <v>30413.967032967033</v>
      </c>
      <c r="V58" s="17">
        <f t="shared" si="2"/>
        <v>3018.5076923076922</v>
      </c>
      <c r="W58" s="17">
        <f t="shared" si="3"/>
        <v>5674.5274725274721</v>
      </c>
      <c r="X58" s="17">
        <f t="shared" si="4"/>
        <v>1315.1807692307693</v>
      </c>
      <c r="Y58" s="17">
        <f t="shared" si="5"/>
        <v>775.45604395604391</v>
      </c>
    </row>
    <row r="59" spans="1:25" s="3" customFormat="1" ht="20" customHeight="1" x14ac:dyDescent="0.15">
      <c r="A59" s="8">
        <v>2018</v>
      </c>
      <c r="B59" s="9">
        <v>229115</v>
      </c>
      <c r="C59" s="10" t="s">
        <v>102</v>
      </c>
      <c r="D59" s="10" t="s">
        <v>26</v>
      </c>
      <c r="E59" s="10" t="s">
        <v>15</v>
      </c>
      <c r="G59" s="3">
        <v>1</v>
      </c>
      <c r="H59" s="10" t="s">
        <v>16</v>
      </c>
      <c r="I59" s="3">
        <v>14631</v>
      </c>
      <c r="J59" s="3">
        <v>12962</v>
      </c>
      <c r="K59" s="3">
        <v>27593</v>
      </c>
      <c r="L59" s="3">
        <v>42480987</v>
      </c>
      <c r="M59" s="3">
        <v>13887521</v>
      </c>
      <c r="N59" s="3">
        <v>327</v>
      </c>
      <c r="O59" s="3">
        <v>247</v>
      </c>
      <c r="P59" s="3">
        <v>2992912</v>
      </c>
      <c r="Q59" s="3">
        <v>2896269</v>
      </c>
      <c r="R59" s="3">
        <v>1837292</v>
      </c>
      <c r="S59" s="3">
        <v>684575</v>
      </c>
      <c r="T59" s="17">
        <f t="shared" si="0"/>
        <v>129911.27522935779</v>
      </c>
      <c r="U59" s="17">
        <f t="shared" si="1"/>
        <v>56224.781376518222</v>
      </c>
      <c r="V59" s="17">
        <f t="shared" si="2"/>
        <v>9152.6360856269112</v>
      </c>
      <c r="W59" s="17">
        <f t="shared" si="3"/>
        <v>11725.785425101214</v>
      </c>
      <c r="X59" s="17">
        <f t="shared" si="4"/>
        <v>5618.6299694189602</v>
      </c>
      <c r="Y59" s="17">
        <f t="shared" si="5"/>
        <v>2771.5587044534414</v>
      </c>
    </row>
    <row r="60" spans="1:25" s="3" customFormat="1" ht="20" customHeight="1" x14ac:dyDescent="0.15">
      <c r="A60" s="8">
        <v>2018</v>
      </c>
      <c r="B60" s="9">
        <v>100751</v>
      </c>
      <c r="C60" s="10" t="s">
        <v>103</v>
      </c>
      <c r="D60" s="10" t="s">
        <v>22</v>
      </c>
      <c r="E60" s="10" t="s">
        <v>15</v>
      </c>
      <c r="G60" s="3">
        <v>1</v>
      </c>
      <c r="H60" s="10" t="s">
        <v>16</v>
      </c>
      <c r="I60" s="3">
        <v>13265</v>
      </c>
      <c r="J60" s="3">
        <v>16223</v>
      </c>
      <c r="K60" s="3">
        <v>29488</v>
      </c>
      <c r="L60" s="3">
        <v>96455416</v>
      </c>
      <c r="M60" s="3">
        <v>22793626</v>
      </c>
      <c r="N60" s="3">
        <v>342</v>
      </c>
      <c r="O60" s="3">
        <v>416</v>
      </c>
      <c r="P60" s="3">
        <v>2549299</v>
      </c>
      <c r="Q60" s="3">
        <v>3661808</v>
      </c>
      <c r="R60" s="3">
        <v>3349654</v>
      </c>
      <c r="S60" s="3">
        <v>676871</v>
      </c>
      <c r="T60" s="17">
        <f t="shared" si="0"/>
        <v>282033.38011695904</v>
      </c>
      <c r="U60" s="17">
        <f t="shared" si="1"/>
        <v>54792.370192307695</v>
      </c>
      <c r="V60" s="17">
        <f t="shared" si="2"/>
        <v>7454.0906432748534</v>
      </c>
      <c r="W60" s="17">
        <f t="shared" si="3"/>
        <v>8802.4230769230762</v>
      </c>
      <c r="X60" s="17">
        <f t="shared" si="4"/>
        <v>9794.309941520467</v>
      </c>
      <c r="Y60" s="17">
        <f t="shared" si="5"/>
        <v>1627.09375</v>
      </c>
    </row>
    <row r="61" spans="1:25" s="3" customFormat="1" ht="20" customHeight="1" x14ac:dyDescent="0.15">
      <c r="A61" s="8">
        <v>2018</v>
      </c>
      <c r="B61" s="9">
        <v>221759</v>
      </c>
      <c r="C61" s="10" t="s">
        <v>104</v>
      </c>
      <c r="D61" s="10" t="s">
        <v>71</v>
      </c>
      <c r="E61" s="10" t="s">
        <v>15</v>
      </c>
      <c r="G61" s="3">
        <v>1</v>
      </c>
      <c r="H61" s="10" t="s">
        <v>16</v>
      </c>
      <c r="I61" s="3">
        <v>10485</v>
      </c>
      <c r="J61" s="3">
        <v>10948</v>
      </c>
      <c r="K61" s="3">
        <v>21433</v>
      </c>
      <c r="L61" s="3">
        <v>55031016</v>
      </c>
      <c r="M61" s="3">
        <v>21278167</v>
      </c>
      <c r="N61" s="3">
        <v>350</v>
      </c>
      <c r="O61" s="3">
        <v>357</v>
      </c>
      <c r="P61" s="3">
        <v>2098479</v>
      </c>
      <c r="Q61" s="3">
        <v>3012729</v>
      </c>
      <c r="R61" s="3">
        <v>2916220</v>
      </c>
      <c r="S61" s="3">
        <v>717811</v>
      </c>
      <c r="T61" s="17">
        <f t="shared" si="0"/>
        <v>157231.4742857143</v>
      </c>
      <c r="U61" s="17">
        <f t="shared" si="1"/>
        <v>59602.708683473393</v>
      </c>
      <c r="V61" s="17">
        <f t="shared" si="2"/>
        <v>5995.6542857142858</v>
      </c>
      <c r="W61" s="17">
        <f t="shared" si="3"/>
        <v>8439.0168067226896</v>
      </c>
      <c r="X61" s="17">
        <f t="shared" si="4"/>
        <v>8332.057142857142</v>
      </c>
      <c r="Y61" s="17">
        <f t="shared" si="5"/>
        <v>2010.6750700280113</v>
      </c>
    </row>
    <row r="62" spans="1:25" s="3" customFormat="1" ht="20" customHeight="1" x14ac:dyDescent="0.15">
      <c r="A62" s="8">
        <v>2018</v>
      </c>
      <c r="B62" s="9">
        <v>228778</v>
      </c>
      <c r="C62" s="10" t="s">
        <v>105</v>
      </c>
      <c r="D62" s="10" t="s">
        <v>26</v>
      </c>
      <c r="E62" s="10" t="s">
        <v>15</v>
      </c>
      <c r="G62" s="3">
        <v>1</v>
      </c>
      <c r="H62" s="10" t="s">
        <v>16</v>
      </c>
      <c r="I62" s="3">
        <v>17313</v>
      </c>
      <c r="J62" s="3">
        <v>20581</v>
      </c>
      <c r="K62" s="3">
        <v>37894</v>
      </c>
      <c r="L62" s="3">
        <v>67550996</v>
      </c>
      <c r="M62" s="3">
        <v>25277357</v>
      </c>
      <c r="N62" s="3">
        <v>342</v>
      </c>
      <c r="O62" s="3">
        <v>346</v>
      </c>
      <c r="P62" s="3">
        <v>1871360</v>
      </c>
      <c r="Q62" s="3">
        <v>2792761</v>
      </c>
      <c r="R62" s="3">
        <v>2092681</v>
      </c>
      <c r="S62" s="3">
        <v>671941</v>
      </c>
      <c r="T62" s="17">
        <f t="shared" si="0"/>
        <v>197517.5321637427</v>
      </c>
      <c r="U62" s="17">
        <f t="shared" si="1"/>
        <v>73055.945086705207</v>
      </c>
      <c r="V62" s="17">
        <f t="shared" si="2"/>
        <v>5471.812865497076</v>
      </c>
      <c r="W62" s="17">
        <f t="shared" si="3"/>
        <v>8071.5635838150292</v>
      </c>
      <c r="X62" s="17">
        <f t="shared" si="4"/>
        <v>6118.9502923976606</v>
      </c>
      <c r="Y62" s="17">
        <f t="shared" si="5"/>
        <v>1942.0260115606936</v>
      </c>
    </row>
    <row r="63" spans="1:25" s="3" customFormat="1" ht="20" customHeight="1" x14ac:dyDescent="0.15">
      <c r="A63" s="8">
        <v>2018</v>
      </c>
      <c r="B63" s="9">
        <v>228796</v>
      </c>
      <c r="C63" s="10" t="s">
        <v>106</v>
      </c>
      <c r="D63" s="10" t="s">
        <v>26</v>
      </c>
      <c r="E63" s="10" t="s">
        <v>15</v>
      </c>
      <c r="G63" s="3">
        <v>1</v>
      </c>
      <c r="H63" s="10" t="s">
        <v>16</v>
      </c>
      <c r="I63" s="3">
        <v>6693</v>
      </c>
      <c r="J63" s="3">
        <v>7338</v>
      </c>
      <c r="K63" s="3">
        <v>14031</v>
      </c>
      <c r="L63" s="3">
        <v>18591954</v>
      </c>
      <c r="M63" s="3">
        <v>9956921</v>
      </c>
      <c r="N63" s="3">
        <v>227</v>
      </c>
      <c r="O63" s="3">
        <v>167</v>
      </c>
      <c r="P63" s="3">
        <v>379077</v>
      </c>
      <c r="Q63" s="3">
        <v>1183881</v>
      </c>
      <c r="R63" s="3">
        <v>428883</v>
      </c>
      <c r="S63" s="3">
        <v>207596</v>
      </c>
      <c r="T63" s="17">
        <f t="shared" si="0"/>
        <v>81902.881057268722</v>
      </c>
      <c r="U63" s="17">
        <f t="shared" si="1"/>
        <v>59622.281437125748</v>
      </c>
      <c r="V63" s="17">
        <f t="shared" si="2"/>
        <v>1669.9427312775331</v>
      </c>
      <c r="W63" s="17">
        <f t="shared" si="3"/>
        <v>7089.1077844311376</v>
      </c>
      <c r="X63" s="17">
        <f t="shared" si="4"/>
        <v>1889.352422907489</v>
      </c>
      <c r="Y63" s="17">
        <f t="shared" si="5"/>
        <v>1243.0898203592815</v>
      </c>
    </row>
    <row r="64" spans="1:25" s="3" customFormat="1" ht="20" customHeight="1" x14ac:dyDescent="0.15">
      <c r="A64" s="8">
        <v>2018</v>
      </c>
      <c r="B64" s="9">
        <v>229027</v>
      </c>
      <c r="C64" s="10" t="s">
        <v>107</v>
      </c>
      <c r="D64" s="10" t="s">
        <v>26</v>
      </c>
      <c r="E64" s="10" t="s">
        <v>15</v>
      </c>
      <c r="G64" s="3">
        <v>1</v>
      </c>
      <c r="H64" s="10" t="s">
        <v>16</v>
      </c>
      <c r="I64" s="3">
        <v>11010</v>
      </c>
      <c r="J64" s="3">
        <v>11373</v>
      </c>
      <c r="K64" s="3">
        <v>22383</v>
      </c>
      <c r="L64" s="3">
        <v>16274569</v>
      </c>
      <c r="M64" s="3">
        <v>5618172</v>
      </c>
      <c r="N64" s="3">
        <v>300</v>
      </c>
      <c r="O64" s="3">
        <v>183</v>
      </c>
      <c r="P64" s="3">
        <v>938292</v>
      </c>
      <c r="Q64" s="3">
        <v>1128317</v>
      </c>
      <c r="R64" s="3">
        <v>609034</v>
      </c>
      <c r="S64" s="3">
        <v>174299</v>
      </c>
      <c r="T64" s="17">
        <f t="shared" si="0"/>
        <v>54248.563333333332</v>
      </c>
      <c r="U64" s="17">
        <f t="shared" si="1"/>
        <v>30700.39344262295</v>
      </c>
      <c r="V64" s="17">
        <f t="shared" si="2"/>
        <v>3127.64</v>
      </c>
      <c r="W64" s="17">
        <f t="shared" si="3"/>
        <v>6165.666666666667</v>
      </c>
      <c r="X64" s="17">
        <f t="shared" si="4"/>
        <v>2030.1133333333332</v>
      </c>
      <c r="Y64" s="17">
        <f t="shared" si="5"/>
        <v>952.45355191256829</v>
      </c>
    </row>
    <row r="65" spans="1:25" s="3" customFormat="1" ht="20" customHeight="1" x14ac:dyDescent="0.15">
      <c r="A65" s="8">
        <v>2018</v>
      </c>
      <c r="B65" s="9">
        <v>102368</v>
      </c>
      <c r="C65" s="10" t="s">
        <v>108</v>
      </c>
      <c r="D65" s="10" t="s">
        <v>22</v>
      </c>
      <c r="E65" s="10" t="s">
        <v>15</v>
      </c>
      <c r="G65" s="3">
        <v>1</v>
      </c>
      <c r="H65" s="10" t="s">
        <v>16</v>
      </c>
      <c r="I65" s="3">
        <v>3542</v>
      </c>
      <c r="J65" s="3">
        <v>5584</v>
      </c>
      <c r="K65" s="3">
        <v>9126</v>
      </c>
      <c r="L65" s="3">
        <v>13214106</v>
      </c>
      <c r="M65" s="3">
        <v>5578000</v>
      </c>
      <c r="N65" s="3">
        <v>254</v>
      </c>
      <c r="O65" s="3">
        <v>210</v>
      </c>
      <c r="P65" s="3">
        <v>397379</v>
      </c>
      <c r="Q65" s="3">
        <v>512010</v>
      </c>
      <c r="R65" s="3">
        <v>257096</v>
      </c>
      <c r="S65" s="3">
        <v>131090</v>
      </c>
      <c r="T65" s="17">
        <f t="shared" si="0"/>
        <v>52024.039370078739</v>
      </c>
      <c r="U65" s="17">
        <f t="shared" si="1"/>
        <v>26561.904761904763</v>
      </c>
      <c r="V65" s="17">
        <f t="shared" si="2"/>
        <v>1564.4842519685039</v>
      </c>
      <c r="W65" s="17">
        <f t="shared" si="3"/>
        <v>2438.1428571428573</v>
      </c>
      <c r="X65" s="17">
        <f t="shared" si="4"/>
        <v>1012.1889763779527</v>
      </c>
      <c r="Y65" s="17">
        <f t="shared" si="5"/>
        <v>624.23809523809518</v>
      </c>
    </row>
    <row r="66" spans="1:25" s="3" customFormat="1" ht="20" customHeight="1" x14ac:dyDescent="0.15">
      <c r="A66" s="8">
        <v>2018</v>
      </c>
      <c r="B66" s="9">
        <v>160755</v>
      </c>
      <c r="C66" s="10" t="s">
        <v>109</v>
      </c>
      <c r="D66" s="10" t="s">
        <v>64</v>
      </c>
      <c r="E66" s="10" t="s">
        <v>15</v>
      </c>
      <c r="G66" s="3">
        <v>1</v>
      </c>
      <c r="H66" s="10" t="s">
        <v>16</v>
      </c>
      <c r="I66" s="3">
        <v>2817</v>
      </c>
      <c r="J66" s="3">
        <v>4081</v>
      </c>
      <c r="K66" s="3">
        <v>6898</v>
      </c>
      <c r="L66" s="3">
        <v>22692487</v>
      </c>
      <c r="M66" s="3">
        <v>10606723</v>
      </c>
      <c r="N66" s="3">
        <v>219</v>
      </c>
      <c r="O66" s="3">
        <v>212</v>
      </c>
      <c r="P66" s="3">
        <v>914282</v>
      </c>
      <c r="Q66" s="3">
        <v>1272248</v>
      </c>
      <c r="R66" s="3">
        <v>562799</v>
      </c>
      <c r="S66" s="3">
        <v>211694</v>
      </c>
      <c r="T66" s="17">
        <f t="shared" si="0"/>
        <v>103618.66210045663</v>
      </c>
      <c r="U66" s="17">
        <f t="shared" si="1"/>
        <v>50031.712264150941</v>
      </c>
      <c r="V66" s="17">
        <f t="shared" si="2"/>
        <v>4174.8036529680367</v>
      </c>
      <c r="W66" s="17">
        <f t="shared" si="3"/>
        <v>6001.1698113207549</v>
      </c>
      <c r="X66" s="17">
        <f t="shared" si="4"/>
        <v>2569.8584474885843</v>
      </c>
      <c r="Y66" s="17">
        <f t="shared" si="5"/>
        <v>998.55660377358492</v>
      </c>
    </row>
    <row r="67" spans="1:25" s="3" customFormat="1" ht="20" customHeight="1" x14ac:dyDescent="0.15">
      <c r="A67" s="8">
        <v>2018</v>
      </c>
      <c r="B67" s="9">
        <v>196088</v>
      </c>
      <c r="C67" s="10" t="s">
        <v>110</v>
      </c>
      <c r="D67" s="10" t="s">
        <v>96</v>
      </c>
      <c r="E67" s="10" t="s">
        <v>15</v>
      </c>
      <c r="G67" s="3">
        <v>1</v>
      </c>
      <c r="H67" s="10" t="s">
        <v>16</v>
      </c>
      <c r="I67" s="3">
        <v>11396</v>
      </c>
      <c r="J67" s="3">
        <v>8517</v>
      </c>
      <c r="K67" s="3">
        <v>19913</v>
      </c>
      <c r="L67" s="3">
        <v>13297844</v>
      </c>
      <c r="M67" s="3">
        <v>6731383</v>
      </c>
      <c r="N67" s="3">
        <v>279</v>
      </c>
      <c r="O67" s="3">
        <v>227</v>
      </c>
      <c r="P67" s="3">
        <v>475261</v>
      </c>
      <c r="Q67" s="3">
        <v>814578</v>
      </c>
      <c r="R67" s="3">
        <v>456765</v>
      </c>
      <c r="S67" s="3">
        <v>173407</v>
      </c>
      <c r="T67" s="17">
        <f t="shared" ref="T67:T130" si="6">L67/N67</f>
        <v>47662.52329749104</v>
      </c>
      <c r="U67" s="17">
        <f t="shared" ref="U67:U130" si="7">M67/O67</f>
        <v>29653.669603524228</v>
      </c>
      <c r="V67" s="17">
        <f t="shared" ref="V67:V130" si="8">P67/N67</f>
        <v>1703.4444444444443</v>
      </c>
      <c r="W67" s="17">
        <f t="shared" ref="W67:W130" si="9">Q67/O67</f>
        <v>3588.4493392070485</v>
      </c>
      <c r="X67" s="17">
        <f t="shared" ref="X67:X130" si="10">R67/N67</f>
        <v>1637.1505376344087</v>
      </c>
      <c r="Y67" s="17">
        <f t="shared" ref="Y67:Y130" si="11">S67/O67</f>
        <v>763.90748898678419</v>
      </c>
    </row>
    <row r="68" spans="1:25" s="3" customFormat="1" ht="20" customHeight="1" x14ac:dyDescent="0.15">
      <c r="A68" s="8">
        <v>2018</v>
      </c>
      <c r="B68" s="9">
        <v>200800</v>
      </c>
      <c r="C68" s="10" t="s">
        <v>111</v>
      </c>
      <c r="D68" s="10" t="s">
        <v>32</v>
      </c>
      <c r="E68" s="10" t="s">
        <v>15</v>
      </c>
      <c r="G68" s="3">
        <v>1</v>
      </c>
      <c r="H68" s="10" t="s">
        <v>16</v>
      </c>
      <c r="I68" s="3">
        <v>6500</v>
      </c>
      <c r="J68" s="3">
        <v>5474</v>
      </c>
      <c r="K68" s="3">
        <v>11974</v>
      </c>
      <c r="L68" s="3">
        <v>13612964</v>
      </c>
      <c r="M68" s="3">
        <v>6552522</v>
      </c>
      <c r="N68" s="3">
        <v>300</v>
      </c>
      <c r="O68" s="3">
        <v>229</v>
      </c>
      <c r="P68" s="3">
        <v>533799</v>
      </c>
      <c r="Q68" s="3">
        <v>992133</v>
      </c>
      <c r="R68" s="3">
        <v>510652</v>
      </c>
      <c r="S68" s="3">
        <v>157900</v>
      </c>
      <c r="T68" s="17">
        <f t="shared" si="6"/>
        <v>45376.546666666669</v>
      </c>
      <c r="U68" s="17">
        <f t="shared" si="7"/>
        <v>28613.633187772924</v>
      </c>
      <c r="V68" s="17">
        <f t="shared" si="8"/>
        <v>1779.33</v>
      </c>
      <c r="W68" s="17">
        <f t="shared" si="9"/>
        <v>4332.4585152838426</v>
      </c>
      <c r="X68" s="17">
        <f t="shared" si="10"/>
        <v>1702.1733333333334</v>
      </c>
      <c r="Y68" s="17">
        <f t="shared" si="11"/>
        <v>689.51965065502179</v>
      </c>
    </row>
    <row r="69" spans="1:25" s="3" customFormat="1" ht="20" customHeight="1" x14ac:dyDescent="0.15">
      <c r="A69" s="8">
        <v>2018</v>
      </c>
      <c r="B69" s="9">
        <v>100663</v>
      </c>
      <c r="C69" s="10" t="s">
        <v>112</v>
      </c>
      <c r="D69" s="10" t="s">
        <v>22</v>
      </c>
      <c r="E69" s="10" t="s">
        <v>15</v>
      </c>
      <c r="G69" s="3">
        <v>1</v>
      </c>
      <c r="H69" s="10" t="s">
        <v>16</v>
      </c>
      <c r="I69" s="3">
        <v>3954</v>
      </c>
      <c r="J69" s="3">
        <v>6035</v>
      </c>
      <c r="K69" s="3">
        <v>9989</v>
      </c>
      <c r="L69" s="3">
        <v>18339887</v>
      </c>
      <c r="M69" s="3">
        <v>7731025</v>
      </c>
      <c r="N69" s="3">
        <v>231</v>
      </c>
      <c r="O69" s="3">
        <v>209</v>
      </c>
      <c r="P69" s="3">
        <v>645475</v>
      </c>
      <c r="Q69" s="3">
        <v>1110490</v>
      </c>
      <c r="R69" s="3">
        <v>479823</v>
      </c>
      <c r="S69" s="3">
        <v>217899</v>
      </c>
      <c r="T69" s="17">
        <f t="shared" si="6"/>
        <v>79393.450216450219</v>
      </c>
      <c r="U69" s="17">
        <f t="shared" si="7"/>
        <v>36990.55023923445</v>
      </c>
      <c r="V69" s="17">
        <f t="shared" si="8"/>
        <v>2794.2640692640693</v>
      </c>
      <c r="W69" s="17">
        <f t="shared" si="9"/>
        <v>5313.3492822966509</v>
      </c>
      <c r="X69" s="17">
        <f t="shared" si="10"/>
        <v>2077.1558441558441</v>
      </c>
      <c r="Y69" s="17">
        <f t="shared" si="11"/>
        <v>1042.578947368421</v>
      </c>
    </row>
    <row r="70" spans="1:25" s="3" customFormat="1" ht="20" customHeight="1" x14ac:dyDescent="0.15">
      <c r="A70" s="8">
        <v>2018</v>
      </c>
      <c r="B70" s="9">
        <v>104179</v>
      </c>
      <c r="C70" s="10" t="s">
        <v>113</v>
      </c>
      <c r="D70" s="10" t="s">
        <v>18</v>
      </c>
      <c r="E70" s="10" t="s">
        <v>15</v>
      </c>
      <c r="G70" s="3">
        <v>1</v>
      </c>
      <c r="H70" s="10" t="s">
        <v>16</v>
      </c>
      <c r="I70" s="3">
        <v>13684</v>
      </c>
      <c r="J70" s="3">
        <v>15289</v>
      </c>
      <c r="K70" s="3">
        <v>28973</v>
      </c>
      <c r="L70" s="3">
        <v>41638502</v>
      </c>
      <c r="M70" s="3">
        <v>16688444</v>
      </c>
      <c r="N70" s="3">
        <v>311</v>
      </c>
      <c r="O70" s="3">
        <v>259</v>
      </c>
      <c r="P70" s="3">
        <v>2289533</v>
      </c>
      <c r="Q70" s="3">
        <v>3216411</v>
      </c>
      <c r="R70" s="3">
        <v>1272275</v>
      </c>
      <c r="S70" s="3">
        <v>550191</v>
      </c>
      <c r="T70" s="17">
        <f t="shared" si="6"/>
        <v>133885.85852090034</v>
      </c>
      <c r="U70" s="17">
        <f t="shared" si="7"/>
        <v>64434.146718146716</v>
      </c>
      <c r="V70" s="17">
        <f t="shared" si="8"/>
        <v>7361.8424437299036</v>
      </c>
      <c r="W70" s="17">
        <f t="shared" si="9"/>
        <v>12418.57528957529</v>
      </c>
      <c r="X70" s="17">
        <f t="shared" si="10"/>
        <v>4090.9163987138263</v>
      </c>
      <c r="Y70" s="17">
        <f t="shared" si="11"/>
        <v>2124.2895752895752</v>
      </c>
    </row>
    <row r="71" spans="1:25" s="3" customFormat="1" ht="20" customHeight="1" x14ac:dyDescent="0.15">
      <c r="A71" s="8">
        <v>2018</v>
      </c>
      <c r="B71" s="9">
        <v>106397</v>
      </c>
      <c r="C71" s="10" t="s">
        <v>114</v>
      </c>
      <c r="D71" s="10" t="s">
        <v>20</v>
      </c>
      <c r="E71" s="10" t="s">
        <v>15</v>
      </c>
      <c r="G71" s="3">
        <v>1</v>
      </c>
      <c r="H71" s="10" t="s">
        <v>16</v>
      </c>
      <c r="I71" s="3">
        <v>9697</v>
      </c>
      <c r="J71" s="3">
        <v>11233</v>
      </c>
      <c r="K71" s="3">
        <v>20930</v>
      </c>
      <c r="L71" s="3">
        <v>65940244</v>
      </c>
      <c r="M71" s="3">
        <v>22796570</v>
      </c>
      <c r="N71" s="3">
        <v>306</v>
      </c>
      <c r="O71" s="3">
        <v>306</v>
      </c>
      <c r="P71" s="3">
        <v>4082460</v>
      </c>
      <c r="Q71" s="3">
        <v>4626213</v>
      </c>
      <c r="R71" s="3">
        <v>2682623</v>
      </c>
      <c r="S71" s="3">
        <v>592434</v>
      </c>
      <c r="T71" s="17">
        <f t="shared" si="6"/>
        <v>215490.9934640523</v>
      </c>
      <c r="U71" s="17">
        <f t="shared" si="7"/>
        <v>74498.594771241827</v>
      </c>
      <c r="V71" s="17">
        <f t="shared" si="8"/>
        <v>13341.372549019608</v>
      </c>
      <c r="W71" s="17">
        <f t="shared" si="9"/>
        <v>15118.343137254902</v>
      </c>
      <c r="X71" s="17">
        <f t="shared" si="10"/>
        <v>8766.741830065359</v>
      </c>
      <c r="Y71" s="17">
        <f t="shared" si="11"/>
        <v>1936.0588235294117</v>
      </c>
    </row>
    <row r="72" spans="1:25" s="3" customFormat="1" ht="20" customHeight="1" x14ac:dyDescent="0.15">
      <c r="A72" s="8">
        <v>2018</v>
      </c>
      <c r="B72" s="9">
        <v>110635</v>
      </c>
      <c r="C72" s="10" t="s">
        <v>115</v>
      </c>
      <c r="D72" s="10" t="s">
        <v>36</v>
      </c>
      <c r="E72" s="10" t="s">
        <v>15</v>
      </c>
      <c r="G72" s="3">
        <v>1</v>
      </c>
      <c r="H72" s="10" t="s">
        <v>16</v>
      </c>
      <c r="I72" s="3">
        <v>13997</v>
      </c>
      <c r="J72" s="3">
        <v>15567</v>
      </c>
      <c r="K72" s="3">
        <v>29564</v>
      </c>
      <c r="L72" s="3">
        <v>44404148</v>
      </c>
      <c r="M72" s="3">
        <v>18659315</v>
      </c>
      <c r="N72" s="3">
        <v>511</v>
      </c>
      <c r="O72" s="3">
        <v>478</v>
      </c>
      <c r="P72" s="3">
        <v>3127304</v>
      </c>
      <c r="Q72" s="3">
        <v>3468576</v>
      </c>
      <c r="R72" s="3">
        <v>1139241</v>
      </c>
      <c r="S72" s="3">
        <v>575257</v>
      </c>
      <c r="T72" s="17">
        <f t="shared" si="6"/>
        <v>86896.571428571435</v>
      </c>
      <c r="U72" s="17">
        <f t="shared" si="7"/>
        <v>39036.223849372385</v>
      </c>
      <c r="V72" s="17">
        <f t="shared" si="8"/>
        <v>6119.9686888454007</v>
      </c>
      <c r="W72" s="17">
        <f t="shared" si="9"/>
        <v>7256.4351464435149</v>
      </c>
      <c r="X72" s="17">
        <f t="shared" si="10"/>
        <v>2229.4344422700588</v>
      </c>
      <c r="Y72" s="17">
        <f t="shared" si="11"/>
        <v>1203.4665271966528</v>
      </c>
    </row>
    <row r="73" spans="1:25" s="3" customFormat="1" ht="20" customHeight="1" x14ac:dyDescent="0.15">
      <c r="A73" s="8">
        <v>2018</v>
      </c>
      <c r="B73" s="9">
        <v>110662</v>
      </c>
      <c r="C73" s="10" t="s">
        <v>116</v>
      </c>
      <c r="D73" s="10" t="s">
        <v>36</v>
      </c>
      <c r="E73" s="10" t="s">
        <v>15</v>
      </c>
      <c r="G73" s="3">
        <v>1</v>
      </c>
      <c r="H73" s="10" t="s">
        <v>16</v>
      </c>
      <c r="I73" s="3">
        <v>12998</v>
      </c>
      <c r="J73" s="3">
        <v>18002</v>
      </c>
      <c r="K73" s="3">
        <v>31000</v>
      </c>
      <c r="L73" s="3">
        <v>63853260</v>
      </c>
      <c r="M73" s="3">
        <v>25424181</v>
      </c>
      <c r="N73" s="3">
        <v>367</v>
      </c>
      <c r="O73" s="3">
        <v>453</v>
      </c>
      <c r="P73" s="3">
        <v>3058334</v>
      </c>
      <c r="Q73" s="3">
        <v>4340296</v>
      </c>
      <c r="R73" s="3">
        <v>1258255</v>
      </c>
      <c r="S73" s="3">
        <v>479372</v>
      </c>
      <c r="T73" s="17">
        <f t="shared" si="6"/>
        <v>173987.08446866486</v>
      </c>
      <c r="U73" s="17">
        <f t="shared" si="7"/>
        <v>56124.019867549672</v>
      </c>
      <c r="V73" s="17">
        <f t="shared" si="8"/>
        <v>8333.3351498637603</v>
      </c>
      <c r="W73" s="17">
        <f t="shared" si="9"/>
        <v>9581.2273730684319</v>
      </c>
      <c r="X73" s="17">
        <f t="shared" si="10"/>
        <v>3428.4877384196184</v>
      </c>
      <c r="Y73" s="17">
        <f t="shared" si="11"/>
        <v>1058.2163355408388</v>
      </c>
    </row>
    <row r="74" spans="1:25" s="3" customFormat="1" ht="20" customHeight="1" x14ac:dyDescent="0.15">
      <c r="A74" s="8">
        <v>2018</v>
      </c>
      <c r="B74" s="9">
        <v>132903</v>
      </c>
      <c r="C74" s="10" t="s">
        <v>117</v>
      </c>
      <c r="D74" s="10" t="s">
        <v>48</v>
      </c>
      <c r="E74" s="10" t="s">
        <v>15</v>
      </c>
      <c r="G74" s="3">
        <v>1</v>
      </c>
      <c r="H74" s="10" t="s">
        <v>16</v>
      </c>
      <c r="I74" s="3">
        <v>19022</v>
      </c>
      <c r="J74" s="3">
        <v>22578</v>
      </c>
      <c r="K74" s="3">
        <v>41600</v>
      </c>
      <c r="L74" s="3">
        <v>33523573</v>
      </c>
      <c r="M74" s="3">
        <v>10540250</v>
      </c>
      <c r="N74" s="3">
        <v>245</v>
      </c>
      <c r="O74" s="3">
        <v>272</v>
      </c>
      <c r="P74" s="3">
        <v>685939</v>
      </c>
      <c r="Q74" s="3">
        <v>1251749</v>
      </c>
      <c r="R74" s="3">
        <v>583829</v>
      </c>
      <c r="S74" s="3">
        <v>307382</v>
      </c>
      <c r="T74" s="17">
        <f t="shared" si="6"/>
        <v>136830.91020408162</v>
      </c>
      <c r="U74" s="17">
        <f t="shared" si="7"/>
        <v>38750.919117647056</v>
      </c>
      <c r="V74" s="17">
        <f t="shared" si="8"/>
        <v>2799.7510204081632</v>
      </c>
      <c r="W74" s="17">
        <f t="shared" si="9"/>
        <v>4602.0183823529414</v>
      </c>
      <c r="X74" s="17">
        <f t="shared" si="10"/>
        <v>2382.9755102040817</v>
      </c>
      <c r="Y74" s="17">
        <f t="shared" si="11"/>
        <v>1130.0808823529412</v>
      </c>
    </row>
    <row r="75" spans="1:25" s="3" customFormat="1" ht="20" customHeight="1" x14ac:dyDescent="0.15">
      <c r="A75" s="8">
        <v>2018</v>
      </c>
      <c r="B75" s="9">
        <v>201885</v>
      </c>
      <c r="C75" s="10" t="s">
        <v>118</v>
      </c>
      <c r="D75" s="10" t="s">
        <v>32</v>
      </c>
      <c r="E75" s="10" t="s">
        <v>15</v>
      </c>
      <c r="G75" s="3">
        <v>1</v>
      </c>
      <c r="H75" s="10" t="s">
        <v>16</v>
      </c>
      <c r="I75" s="3">
        <v>12060</v>
      </c>
      <c r="J75" s="3">
        <v>10792</v>
      </c>
      <c r="K75" s="3">
        <v>22852</v>
      </c>
      <c r="L75" s="3">
        <v>27696660</v>
      </c>
      <c r="M75" s="3">
        <v>9255657</v>
      </c>
      <c r="N75" s="3">
        <v>311</v>
      </c>
      <c r="O75" s="3">
        <v>249</v>
      </c>
      <c r="P75" s="3">
        <v>1197340</v>
      </c>
      <c r="Q75" s="3">
        <v>1210404</v>
      </c>
      <c r="R75" s="3">
        <v>782287</v>
      </c>
      <c r="S75" s="3">
        <v>243991</v>
      </c>
      <c r="T75" s="17">
        <f t="shared" si="6"/>
        <v>89056.784565916401</v>
      </c>
      <c r="U75" s="17">
        <f t="shared" si="7"/>
        <v>37171.313253012049</v>
      </c>
      <c r="V75" s="17">
        <f t="shared" si="8"/>
        <v>3849.9678456591641</v>
      </c>
      <c r="W75" s="17">
        <f t="shared" si="9"/>
        <v>4861.060240963855</v>
      </c>
      <c r="X75" s="17">
        <f t="shared" si="10"/>
        <v>2515.3922829581993</v>
      </c>
      <c r="Y75" s="17">
        <f t="shared" si="11"/>
        <v>979.88353413654613</v>
      </c>
    </row>
    <row r="76" spans="1:25" s="3" customFormat="1" ht="20" customHeight="1" x14ac:dyDescent="0.15">
      <c r="A76" s="8">
        <v>2018</v>
      </c>
      <c r="B76" s="9">
        <v>126614</v>
      </c>
      <c r="C76" s="10" t="s">
        <v>119</v>
      </c>
      <c r="D76" s="10" t="s">
        <v>43</v>
      </c>
      <c r="E76" s="10" t="s">
        <v>15</v>
      </c>
      <c r="G76" s="3">
        <v>1</v>
      </c>
      <c r="H76" s="10" t="s">
        <v>16</v>
      </c>
      <c r="I76" s="3">
        <v>15325</v>
      </c>
      <c r="J76" s="3">
        <v>12616</v>
      </c>
      <c r="K76" s="3">
        <v>27941</v>
      </c>
      <c r="L76" s="3">
        <v>40057361</v>
      </c>
      <c r="M76" s="3">
        <v>14147797</v>
      </c>
      <c r="N76" s="3">
        <v>246</v>
      </c>
      <c r="O76" s="3">
        <v>227</v>
      </c>
      <c r="P76" s="3">
        <v>649147</v>
      </c>
      <c r="Q76" s="3">
        <v>1777764</v>
      </c>
      <c r="R76" s="3">
        <v>980991</v>
      </c>
      <c r="S76" s="3">
        <v>360708</v>
      </c>
      <c r="T76" s="17">
        <f t="shared" si="6"/>
        <v>162834.80081300813</v>
      </c>
      <c r="U76" s="17">
        <f t="shared" si="7"/>
        <v>62325.096916299561</v>
      </c>
      <c r="V76" s="17">
        <f t="shared" si="8"/>
        <v>2638.8089430894311</v>
      </c>
      <c r="W76" s="17">
        <f t="shared" si="9"/>
        <v>7831.5594713656392</v>
      </c>
      <c r="X76" s="17">
        <f t="shared" si="10"/>
        <v>3987.768292682927</v>
      </c>
      <c r="Y76" s="17">
        <f t="shared" si="11"/>
        <v>1589.0220264317181</v>
      </c>
    </row>
    <row r="77" spans="1:25" s="3" customFormat="1" ht="20" customHeight="1" x14ac:dyDescent="0.15">
      <c r="A77" s="8">
        <v>2018</v>
      </c>
      <c r="B77" s="9">
        <v>129020</v>
      </c>
      <c r="C77" s="10" t="s">
        <v>120</v>
      </c>
      <c r="D77" s="10" t="s">
        <v>121</v>
      </c>
      <c r="E77" s="10" t="s">
        <v>15</v>
      </c>
      <c r="G77" s="3">
        <v>1</v>
      </c>
      <c r="H77" s="10" t="s">
        <v>16</v>
      </c>
      <c r="I77" s="3">
        <v>8998</v>
      </c>
      <c r="J77" s="3">
        <v>9399</v>
      </c>
      <c r="K77" s="3">
        <v>18397</v>
      </c>
      <c r="L77" s="3">
        <v>36539124</v>
      </c>
      <c r="M77" s="3">
        <v>22427473</v>
      </c>
      <c r="N77" s="3">
        <v>387</v>
      </c>
      <c r="O77" s="3">
        <v>398</v>
      </c>
      <c r="P77" s="3">
        <v>3264385</v>
      </c>
      <c r="Q77" s="3">
        <v>3023668</v>
      </c>
      <c r="R77" s="3">
        <v>963944</v>
      </c>
      <c r="S77" s="3">
        <v>426622</v>
      </c>
      <c r="T77" s="17">
        <f t="shared" si="6"/>
        <v>94416.341085271313</v>
      </c>
      <c r="U77" s="17">
        <f t="shared" si="7"/>
        <v>56350.434673366835</v>
      </c>
      <c r="V77" s="17">
        <f t="shared" si="8"/>
        <v>8435.1033591731266</v>
      </c>
      <c r="W77" s="17">
        <f t="shared" si="9"/>
        <v>7597.155778894472</v>
      </c>
      <c r="X77" s="17">
        <f t="shared" si="10"/>
        <v>2490.8113695090437</v>
      </c>
      <c r="Y77" s="17">
        <f t="shared" si="11"/>
        <v>1071.9145728643216</v>
      </c>
    </row>
    <row r="78" spans="1:25" s="3" customFormat="1" ht="20" customHeight="1" x14ac:dyDescent="0.15">
      <c r="A78" s="8">
        <v>2018</v>
      </c>
      <c r="B78" s="9">
        <v>134130</v>
      </c>
      <c r="C78" s="10" t="s">
        <v>122</v>
      </c>
      <c r="D78" s="10" t="s">
        <v>48</v>
      </c>
      <c r="E78" s="10" t="s">
        <v>15</v>
      </c>
      <c r="G78" s="3">
        <v>1</v>
      </c>
      <c r="H78" s="10" t="s">
        <v>16</v>
      </c>
      <c r="I78" s="3">
        <v>13633</v>
      </c>
      <c r="J78" s="3">
        <v>18113</v>
      </c>
      <c r="K78" s="3">
        <v>31746</v>
      </c>
      <c r="L78" s="3">
        <v>59076013</v>
      </c>
      <c r="M78" s="3">
        <v>22762277</v>
      </c>
      <c r="N78" s="3">
        <v>342</v>
      </c>
      <c r="O78" s="3">
        <v>293</v>
      </c>
      <c r="P78" s="3">
        <v>2573084</v>
      </c>
      <c r="Q78" s="3">
        <v>4210796</v>
      </c>
      <c r="R78" s="3">
        <v>1831560</v>
      </c>
      <c r="S78" s="3">
        <v>697267</v>
      </c>
      <c r="T78" s="17">
        <f t="shared" si="6"/>
        <v>172736.88011695907</v>
      </c>
      <c r="U78" s="17">
        <f t="shared" si="7"/>
        <v>77686.952218430029</v>
      </c>
      <c r="V78" s="17">
        <f t="shared" si="8"/>
        <v>7523.6374269005846</v>
      </c>
      <c r="W78" s="17">
        <f t="shared" si="9"/>
        <v>14371.317406143346</v>
      </c>
      <c r="X78" s="17">
        <f t="shared" si="10"/>
        <v>5355.4385964912281</v>
      </c>
      <c r="Y78" s="17">
        <f t="shared" si="11"/>
        <v>2379.7508532423208</v>
      </c>
    </row>
    <row r="79" spans="1:25" s="3" customFormat="1" ht="20" customHeight="1" x14ac:dyDescent="0.15">
      <c r="A79" s="8">
        <v>2018</v>
      </c>
      <c r="B79" s="9">
        <v>139959</v>
      </c>
      <c r="C79" s="10" t="s">
        <v>123</v>
      </c>
      <c r="D79" s="10" t="s">
        <v>52</v>
      </c>
      <c r="E79" s="10" t="s">
        <v>15</v>
      </c>
      <c r="G79" s="3">
        <v>1</v>
      </c>
      <c r="H79" s="10" t="s">
        <v>16</v>
      </c>
      <c r="I79" s="3">
        <v>11922</v>
      </c>
      <c r="J79" s="3">
        <v>15919</v>
      </c>
      <c r="K79" s="3">
        <v>27841</v>
      </c>
      <c r="L79" s="3">
        <v>65547602</v>
      </c>
      <c r="M79" s="3">
        <v>19891396</v>
      </c>
      <c r="N79" s="3">
        <v>329</v>
      </c>
      <c r="O79" s="3">
        <v>337</v>
      </c>
      <c r="P79" s="3">
        <v>2116219</v>
      </c>
      <c r="Q79" s="3">
        <v>3614342</v>
      </c>
      <c r="R79" s="3">
        <v>4346403</v>
      </c>
      <c r="S79" s="3">
        <v>826487</v>
      </c>
      <c r="T79" s="17">
        <f t="shared" si="6"/>
        <v>199232.83282674773</v>
      </c>
      <c r="U79" s="17">
        <f t="shared" si="7"/>
        <v>59024.913946587534</v>
      </c>
      <c r="V79" s="17">
        <f t="shared" si="8"/>
        <v>6432.2765957446809</v>
      </c>
      <c r="W79" s="17">
        <f t="shared" si="9"/>
        <v>10725.050445103858</v>
      </c>
      <c r="X79" s="17">
        <f t="shared" si="10"/>
        <v>13210.951367781156</v>
      </c>
      <c r="Y79" s="17">
        <f t="shared" si="11"/>
        <v>2452.4836795252227</v>
      </c>
    </row>
    <row r="80" spans="1:25" s="3" customFormat="1" ht="20" customHeight="1" x14ac:dyDescent="0.15">
      <c r="A80" s="8">
        <v>2018</v>
      </c>
      <c r="B80" s="9">
        <v>141574</v>
      </c>
      <c r="C80" s="10" t="s">
        <v>124</v>
      </c>
      <c r="D80" s="10" t="s">
        <v>125</v>
      </c>
      <c r="E80" s="10" t="s">
        <v>15</v>
      </c>
      <c r="G80" s="3">
        <v>1</v>
      </c>
      <c r="H80" s="10" t="s">
        <v>16</v>
      </c>
      <c r="I80" s="3">
        <v>4529</v>
      </c>
      <c r="J80" s="3">
        <v>6032</v>
      </c>
      <c r="K80" s="3">
        <v>10561</v>
      </c>
      <c r="L80" s="3">
        <v>20426398</v>
      </c>
      <c r="M80" s="3">
        <v>11836233</v>
      </c>
      <c r="N80" s="3">
        <v>241</v>
      </c>
      <c r="O80" s="3">
        <v>305</v>
      </c>
      <c r="P80" s="3">
        <v>1156949</v>
      </c>
      <c r="Q80" s="3">
        <v>1950219</v>
      </c>
      <c r="R80" s="3">
        <v>489831</v>
      </c>
      <c r="S80" s="3">
        <v>305701</v>
      </c>
      <c r="T80" s="17">
        <f t="shared" si="6"/>
        <v>84756.838174273857</v>
      </c>
      <c r="U80" s="17">
        <f t="shared" si="7"/>
        <v>38807.321311475411</v>
      </c>
      <c r="V80" s="17">
        <f t="shared" si="8"/>
        <v>4800.6182572614107</v>
      </c>
      <c r="W80" s="17">
        <f t="shared" si="9"/>
        <v>6394.1606557377045</v>
      </c>
      <c r="X80" s="17">
        <f t="shared" si="10"/>
        <v>2032.4937759336099</v>
      </c>
      <c r="Y80" s="17">
        <f t="shared" si="11"/>
        <v>1002.2983606557377</v>
      </c>
    </row>
    <row r="81" spans="1:25" s="3" customFormat="1" ht="20" customHeight="1" x14ac:dyDescent="0.15">
      <c r="A81" s="8">
        <v>2018</v>
      </c>
      <c r="B81" s="9">
        <v>225511</v>
      </c>
      <c r="C81" s="10" t="s">
        <v>126</v>
      </c>
      <c r="D81" s="10" t="s">
        <v>26</v>
      </c>
      <c r="E81" s="10" t="s">
        <v>15</v>
      </c>
      <c r="G81" s="3">
        <v>1</v>
      </c>
      <c r="H81" s="10" t="s">
        <v>16</v>
      </c>
      <c r="I81" s="3">
        <v>13749</v>
      </c>
      <c r="J81" s="3">
        <v>13933</v>
      </c>
      <c r="K81" s="3">
        <v>27682</v>
      </c>
      <c r="L81" s="3">
        <v>33462280</v>
      </c>
      <c r="M81" s="3">
        <v>9330358</v>
      </c>
      <c r="N81" s="3">
        <v>315</v>
      </c>
      <c r="O81" s="3">
        <v>292</v>
      </c>
      <c r="P81" s="3">
        <v>1362187</v>
      </c>
      <c r="Q81" s="3">
        <v>1760956</v>
      </c>
      <c r="R81" s="3">
        <v>640485</v>
      </c>
      <c r="S81" s="3">
        <v>277594</v>
      </c>
      <c r="T81" s="17">
        <f t="shared" si="6"/>
        <v>106229.46031746031</v>
      </c>
      <c r="U81" s="17">
        <f t="shared" si="7"/>
        <v>31953.280821917808</v>
      </c>
      <c r="V81" s="17">
        <f t="shared" si="8"/>
        <v>4324.4031746031742</v>
      </c>
      <c r="W81" s="17">
        <f t="shared" si="9"/>
        <v>6030.6712328767126</v>
      </c>
      <c r="X81" s="17">
        <f t="shared" si="10"/>
        <v>2033.2857142857142</v>
      </c>
      <c r="Y81" s="17">
        <f t="shared" si="11"/>
        <v>950.66438356164383</v>
      </c>
    </row>
    <row r="82" spans="1:25" s="3" customFormat="1" ht="20" customHeight="1" x14ac:dyDescent="0.15">
      <c r="A82" s="8">
        <v>2018</v>
      </c>
      <c r="B82" s="9">
        <v>145637</v>
      </c>
      <c r="C82" s="10" t="s">
        <v>127</v>
      </c>
      <c r="D82" s="10" t="s">
        <v>78</v>
      </c>
      <c r="E82" s="10" t="s">
        <v>15</v>
      </c>
      <c r="G82" s="3">
        <v>1</v>
      </c>
      <c r="H82" s="10" t="s">
        <v>16</v>
      </c>
      <c r="I82" s="3">
        <v>17413</v>
      </c>
      <c r="J82" s="3">
        <v>14941</v>
      </c>
      <c r="K82" s="3">
        <v>32354</v>
      </c>
      <c r="L82" s="3">
        <v>43608827</v>
      </c>
      <c r="M82" s="3">
        <v>17650452</v>
      </c>
      <c r="N82" s="3">
        <v>335</v>
      </c>
      <c r="O82" s="3">
        <v>292</v>
      </c>
      <c r="P82" s="3">
        <v>2185847</v>
      </c>
      <c r="Q82" s="3">
        <v>2567518</v>
      </c>
      <c r="R82" s="3">
        <v>1692830</v>
      </c>
      <c r="S82" s="3">
        <v>578629</v>
      </c>
      <c r="T82" s="17">
        <f t="shared" si="6"/>
        <v>130175.60298507463</v>
      </c>
      <c r="U82" s="17">
        <f t="shared" si="7"/>
        <v>60446.753424657538</v>
      </c>
      <c r="V82" s="17">
        <f t="shared" si="8"/>
        <v>6524.9164179104473</v>
      </c>
      <c r="W82" s="17">
        <f t="shared" si="9"/>
        <v>8792.8698630136987</v>
      </c>
      <c r="X82" s="17">
        <f t="shared" si="10"/>
        <v>5053.2238805970146</v>
      </c>
      <c r="Y82" s="17">
        <f t="shared" si="11"/>
        <v>1981.6061643835617</v>
      </c>
    </row>
    <row r="83" spans="1:25" s="3" customFormat="1" ht="20" customHeight="1" x14ac:dyDescent="0.15">
      <c r="A83" s="8">
        <v>2018</v>
      </c>
      <c r="B83" s="9">
        <v>153658</v>
      </c>
      <c r="C83" s="10" t="s">
        <v>128</v>
      </c>
      <c r="D83" s="10" t="s">
        <v>57</v>
      </c>
      <c r="E83" s="10" t="s">
        <v>15</v>
      </c>
      <c r="G83" s="3">
        <v>1</v>
      </c>
      <c r="H83" s="10" t="s">
        <v>16</v>
      </c>
      <c r="I83" s="3">
        <v>10010</v>
      </c>
      <c r="J83" s="3">
        <v>11546</v>
      </c>
      <c r="K83" s="3">
        <v>21556</v>
      </c>
      <c r="L83" s="3">
        <v>55997941</v>
      </c>
      <c r="M83" s="3">
        <v>23046608</v>
      </c>
      <c r="N83" s="3">
        <v>382</v>
      </c>
      <c r="O83" s="3">
        <v>409</v>
      </c>
      <c r="P83" s="3">
        <v>3017060</v>
      </c>
      <c r="Q83" s="3">
        <v>4523635</v>
      </c>
      <c r="R83" s="3">
        <v>1436533</v>
      </c>
      <c r="S83" s="3">
        <v>687012</v>
      </c>
      <c r="T83" s="17">
        <f t="shared" si="6"/>
        <v>146591.46858638743</v>
      </c>
      <c r="U83" s="17">
        <f t="shared" si="7"/>
        <v>56348.67481662592</v>
      </c>
      <c r="V83" s="17">
        <f t="shared" si="8"/>
        <v>7898.0628272251306</v>
      </c>
      <c r="W83" s="17">
        <f t="shared" si="9"/>
        <v>11060.23227383863</v>
      </c>
      <c r="X83" s="17">
        <f t="shared" si="10"/>
        <v>3760.5575916230368</v>
      </c>
      <c r="Y83" s="17">
        <f t="shared" si="11"/>
        <v>1679.7359413202935</v>
      </c>
    </row>
    <row r="84" spans="1:25" s="3" customFormat="1" ht="20" customHeight="1" x14ac:dyDescent="0.15">
      <c r="A84" s="8">
        <v>2018</v>
      </c>
      <c r="B84" s="9">
        <v>155317</v>
      </c>
      <c r="C84" s="10" t="s">
        <v>129</v>
      </c>
      <c r="D84" s="10" t="s">
        <v>59</v>
      </c>
      <c r="E84" s="10" t="s">
        <v>15</v>
      </c>
      <c r="G84" s="3">
        <v>1</v>
      </c>
      <c r="H84" s="10" t="s">
        <v>16</v>
      </c>
      <c r="I84" s="3">
        <v>8361</v>
      </c>
      <c r="J84" s="3">
        <v>8889</v>
      </c>
      <c r="K84" s="3">
        <v>17250</v>
      </c>
      <c r="L84" s="3">
        <v>43901851</v>
      </c>
      <c r="M84" s="3">
        <v>17432767</v>
      </c>
      <c r="N84" s="3">
        <v>315</v>
      </c>
      <c r="O84" s="3">
        <v>339</v>
      </c>
      <c r="P84" s="3">
        <v>1684839</v>
      </c>
      <c r="Q84" s="3">
        <v>2479574</v>
      </c>
      <c r="R84" s="3">
        <v>1713511</v>
      </c>
      <c r="S84" s="3">
        <v>582297</v>
      </c>
      <c r="T84" s="17">
        <f t="shared" si="6"/>
        <v>139370.95555555556</v>
      </c>
      <c r="U84" s="17">
        <f t="shared" si="7"/>
        <v>51424.09144542773</v>
      </c>
      <c r="V84" s="17">
        <f t="shared" si="8"/>
        <v>5348.695238095238</v>
      </c>
      <c r="W84" s="17">
        <f t="shared" si="9"/>
        <v>7314.3775811209443</v>
      </c>
      <c r="X84" s="17">
        <f t="shared" si="10"/>
        <v>5439.7174603174599</v>
      </c>
      <c r="Y84" s="17">
        <f t="shared" si="11"/>
        <v>1717.6902654867256</v>
      </c>
    </row>
    <row r="85" spans="1:25" s="3" customFormat="1" ht="20" customHeight="1" x14ac:dyDescent="0.15">
      <c r="A85" s="8">
        <v>2018</v>
      </c>
      <c r="B85" s="9">
        <v>157085</v>
      </c>
      <c r="C85" s="10" t="s">
        <v>130</v>
      </c>
      <c r="D85" s="10" t="s">
        <v>131</v>
      </c>
      <c r="E85" s="10" t="s">
        <v>15</v>
      </c>
      <c r="G85" s="3">
        <v>1</v>
      </c>
      <c r="H85" s="10" t="s">
        <v>16</v>
      </c>
      <c r="I85" s="3">
        <v>9010</v>
      </c>
      <c r="J85" s="3">
        <v>11402</v>
      </c>
      <c r="K85" s="3">
        <v>20412</v>
      </c>
      <c r="L85" s="3">
        <v>62068875</v>
      </c>
      <c r="M85" s="3">
        <v>21350773</v>
      </c>
      <c r="N85" s="3">
        <v>338</v>
      </c>
      <c r="O85" s="3">
        <v>257</v>
      </c>
      <c r="P85" s="3">
        <v>2641140</v>
      </c>
      <c r="Q85" s="3">
        <v>3538705</v>
      </c>
      <c r="R85" s="3">
        <v>2479225</v>
      </c>
      <c r="S85" s="3">
        <v>819175</v>
      </c>
      <c r="T85" s="17">
        <f t="shared" si="6"/>
        <v>183635.724852071</v>
      </c>
      <c r="U85" s="17">
        <f t="shared" si="7"/>
        <v>83076.937743190661</v>
      </c>
      <c r="V85" s="17">
        <f t="shared" si="8"/>
        <v>7814.0236686390535</v>
      </c>
      <c r="W85" s="17">
        <f t="shared" si="9"/>
        <v>13769.280155642024</v>
      </c>
      <c r="X85" s="17">
        <f t="shared" si="10"/>
        <v>7334.9852071005917</v>
      </c>
      <c r="Y85" s="17">
        <f t="shared" si="11"/>
        <v>3187.4513618677042</v>
      </c>
    </row>
    <row r="86" spans="1:25" s="3" customFormat="1" ht="20" customHeight="1" x14ac:dyDescent="0.15">
      <c r="A86" s="8">
        <v>2018</v>
      </c>
      <c r="B86" s="9">
        <v>160658</v>
      </c>
      <c r="C86" s="10" t="s">
        <v>132</v>
      </c>
      <c r="D86" s="10" t="s">
        <v>64</v>
      </c>
      <c r="E86" s="10" t="s">
        <v>15</v>
      </c>
      <c r="G86" s="3">
        <v>1</v>
      </c>
      <c r="H86" s="10" t="s">
        <v>16</v>
      </c>
      <c r="I86" s="3">
        <v>5487</v>
      </c>
      <c r="J86" s="3">
        <v>6911</v>
      </c>
      <c r="K86" s="3">
        <v>12398</v>
      </c>
      <c r="L86" s="3">
        <v>17702910</v>
      </c>
      <c r="M86" s="3">
        <v>6469087</v>
      </c>
      <c r="N86" s="3">
        <v>282</v>
      </c>
      <c r="O86" s="3">
        <v>172</v>
      </c>
      <c r="P86" s="3">
        <v>1032965</v>
      </c>
      <c r="Q86" s="3">
        <v>798301</v>
      </c>
      <c r="R86" s="3">
        <v>459872</v>
      </c>
      <c r="S86" s="3">
        <v>176589</v>
      </c>
      <c r="T86" s="17">
        <f t="shared" si="6"/>
        <v>62776.276595744683</v>
      </c>
      <c r="U86" s="17">
        <f t="shared" si="7"/>
        <v>37610.970930232557</v>
      </c>
      <c r="V86" s="17">
        <f t="shared" si="8"/>
        <v>3662.9964539007092</v>
      </c>
      <c r="W86" s="17">
        <f t="shared" si="9"/>
        <v>4641.2848837209303</v>
      </c>
      <c r="X86" s="17">
        <f t="shared" si="10"/>
        <v>1630.7517730496454</v>
      </c>
      <c r="Y86" s="17">
        <f t="shared" si="11"/>
        <v>1026.6802325581396</v>
      </c>
    </row>
    <row r="87" spans="1:25" s="3" customFormat="1" ht="20" customHeight="1" x14ac:dyDescent="0.15">
      <c r="A87" s="8">
        <v>2018</v>
      </c>
      <c r="B87" s="9">
        <v>159993</v>
      </c>
      <c r="C87" s="10" t="s">
        <v>133</v>
      </c>
      <c r="D87" s="10" t="s">
        <v>64</v>
      </c>
      <c r="E87" s="10" t="s">
        <v>15</v>
      </c>
      <c r="G87" s="3">
        <v>1</v>
      </c>
      <c r="H87" s="10" t="s">
        <v>16</v>
      </c>
      <c r="I87" s="3">
        <v>1866</v>
      </c>
      <c r="J87" s="3">
        <v>3148</v>
      </c>
      <c r="K87" s="3">
        <v>5014</v>
      </c>
      <c r="L87" s="3">
        <v>8455381</v>
      </c>
      <c r="M87" s="3">
        <v>3947264</v>
      </c>
      <c r="N87" s="3">
        <v>267</v>
      </c>
      <c r="O87" s="3">
        <v>181</v>
      </c>
      <c r="P87" s="3">
        <v>489610</v>
      </c>
      <c r="Q87" s="3">
        <v>492953</v>
      </c>
      <c r="R87" s="3">
        <v>124638</v>
      </c>
      <c r="S87" s="3">
        <v>78065</v>
      </c>
      <c r="T87" s="17">
        <f t="shared" si="6"/>
        <v>31668.0936329588</v>
      </c>
      <c r="U87" s="17">
        <f t="shared" si="7"/>
        <v>21808.088397790056</v>
      </c>
      <c r="V87" s="17">
        <f t="shared" si="8"/>
        <v>1833.7453183520599</v>
      </c>
      <c r="W87" s="17">
        <f t="shared" si="9"/>
        <v>2723.4972375690609</v>
      </c>
      <c r="X87" s="17">
        <f t="shared" si="10"/>
        <v>466.80898876404495</v>
      </c>
      <c r="Y87" s="17">
        <f t="shared" si="11"/>
        <v>431.29834254143645</v>
      </c>
    </row>
    <row r="88" spans="1:25" s="3" customFormat="1" ht="20" customHeight="1" x14ac:dyDescent="0.15">
      <c r="A88" s="8">
        <v>2018</v>
      </c>
      <c r="B88" s="9">
        <v>157289</v>
      </c>
      <c r="C88" s="10" t="s">
        <v>134</v>
      </c>
      <c r="D88" s="10" t="s">
        <v>131</v>
      </c>
      <c r="E88" s="10" t="s">
        <v>15</v>
      </c>
      <c r="G88" s="3">
        <v>1</v>
      </c>
      <c r="H88" s="10" t="s">
        <v>16</v>
      </c>
      <c r="I88" s="3">
        <v>5463</v>
      </c>
      <c r="J88" s="3">
        <v>6410</v>
      </c>
      <c r="K88" s="3">
        <v>11873</v>
      </c>
      <c r="L88" s="3">
        <v>73773463</v>
      </c>
      <c r="M88" s="3">
        <v>20801705</v>
      </c>
      <c r="N88" s="3">
        <v>333</v>
      </c>
      <c r="O88" s="3">
        <v>340</v>
      </c>
      <c r="P88" s="3">
        <v>2000489</v>
      </c>
      <c r="Q88" s="3">
        <v>2433758</v>
      </c>
      <c r="R88" s="3">
        <v>1634121</v>
      </c>
      <c r="S88" s="3">
        <v>715795</v>
      </c>
      <c r="T88" s="17">
        <f t="shared" si="6"/>
        <v>221541.93093093092</v>
      </c>
      <c r="U88" s="17">
        <f t="shared" si="7"/>
        <v>61181.48529411765</v>
      </c>
      <c r="V88" s="17">
        <f t="shared" si="8"/>
        <v>6007.4744744744748</v>
      </c>
      <c r="W88" s="17">
        <f t="shared" si="9"/>
        <v>7158.1117647058827</v>
      </c>
      <c r="X88" s="17">
        <f t="shared" si="10"/>
        <v>4907.27027027027</v>
      </c>
      <c r="Y88" s="17">
        <f t="shared" si="11"/>
        <v>2105.2794117647059</v>
      </c>
    </row>
    <row r="89" spans="1:25" s="3" customFormat="1" ht="20" customHeight="1" x14ac:dyDescent="0.15">
      <c r="A89" s="8">
        <v>2018</v>
      </c>
      <c r="B89" s="9">
        <v>163286</v>
      </c>
      <c r="C89" s="10" t="s">
        <v>135</v>
      </c>
      <c r="D89" s="10" t="s">
        <v>136</v>
      </c>
      <c r="E89" s="10" t="s">
        <v>15</v>
      </c>
      <c r="G89" s="3">
        <v>1</v>
      </c>
      <c r="H89" s="10" t="s">
        <v>16</v>
      </c>
      <c r="I89" s="3">
        <v>14934</v>
      </c>
      <c r="J89" s="3">
        <v>13408</v>
      </c>
      <c r="K89" s="3">
        <v>28342</v>
      </c>
      <c r="L89" s="3">
        <v>46653085</v>
      </c>
      <c r="M89" s="3">
        <v>16851743</v>
      </c>
      <c r="N89" s="3">
        <v>315</v>
      </c>
      <c r="O89" s="3">
        <v>268</v>
      </c>
      <c r="P89" s="3">
        <v>1643357</v>
      </c>
      <c r="Q89" s="3">
        <v>2189065</v>
      </c>
      <c r="R89" s="3">
        <v>1009568</v>
      </c>
      <c r="S89" s="3">
        <v>424302</v>
      </c>
      <c r="T89" s="17">
        <f t="shared" si="6"/>
        <v>148105.03174603175</v>
      </c>
      <c r="U89" s="17">
        <f t="shared" si="7"/>
        <v>62879.638059701494</v>
      </c>
      <c r="V89" s="17">
        <f t="shared" si="8"/>
        <v>5217.0063492063491</v>
      </c>
      <c r="W89" s="17">
        <f t="shared" si="9"/>
        <v>8168.1529850746265</v>
      </c>
      <c r="X89" s="17">
        <f t="shared" si="10"/>
        <v>3204.9777777777776</v>
      </c>
      <c r="Y89" s="17">
        <f t="shared" si="11"/>
        <v>1583.2164179104477</v>
      </c>
    </row>
    <row r="90" spans="1:25" s="3" customFormat="1" ht="20" customHeight="1" x14ac:dyDescent="0.15">
      <c r="A90" s="8">
        <v>2018</v>
      </c>
      <c r="B90" s="9">
        <v>166629</v>
      </c>
      <c r="C90" s="10" t="s">
        <v>137</v>
      </c>
      <c r="D90" s="10" t="s">
        <v>30</v>
      </c>
      <c r="E90" s="10" t="s">
        <v>15</v>
      </c>
      <c r="G90" s="3">
        <v>1</v>
      </c>
      <c r="H90" s="10" t="s">
        <v>16</v>
      </c>
      <c r="I90" s="3">
        <v>11047</v>
      </c>
      <c r="J90" s="3">
        <v>10659</v>
      </c>
      <c r="K90" s="3">
        <v>21706</v>
      </c>
      <c r="L90" s="3">
        <v>20763589</v>
      </c>
      <c r="M90" s="3">
        <v>10989153</v>
      </c>
      <c r="N90" s="3">
        <v>379</v>
      </c>
      <c r="O90" s="3">
        <v>376</v>
      </c>
      <c r="P90" s="3">
        <v>1633426</v>
      </c>
      <c r="Q90" s="3">
        <v>1402610</v>
      </c>
      <c r="R90" s="3">
        <v>779463</v>
      </c>
      <c r="S90" s="3">
        <v>281773</v>
      </c>
      <c r="T90" s="17">
        <f t="shared" si="6"/>
        <v>54785.195250659628</v>
      </c>
      <c r="U90" s="17">
        <f t="shared" si="7"/>
        <v>29226.47074468085</v>
      </c>
      <c r="V90" s="17">
        <f t="shared" si="8"/>
        <v>4309.8311345646434</v>
      </c>
      <c r="W90" s="17">
        <f t="shared" si="9"/>
        <v>3730.3457446808511</v>
      </c>
      <c r="X90" s="17">
        <f t="shared" si="10"/>
        <v>2056.6306068601584</v>
      </c>
      <c r="Y90" s="17">
        <f t="shared" si="11"/>
        <v>749.39627659574467</v>
      </c>
    </row>
    <row r="91" spans="1:25" s="3" customFormat="1" ht="20" customHeight="1" x14ac:dyDescent="0.15">
      <c r="A91" s="8">
        <v>2018</v>
      </c>
      <c r="B91" s="9">
        <v>220862</v>
      </c>
      <c r="C91" s="10" t="s">
        <v>138</v>
      </c>
      <c r="D91" s="10" t="s">
        <v>71</v>
      </c>
      <c r="E91" s="10" t="s">
        <v>15</v>
      </c>
      <c r="G91" s="3">
        <v>1</v>
      </c>
      <c r="H91" s="10" t="s">
        <v>16</v>
      </c>
      <c r="I91" s="3">
        <v>5090</v>
      </c>
      <c r="J91" s="3">
        <v>6934</v>
      </c>
      <c r="K91" s="3">
        <v>12024</v>
      </c>
      <c r="L91" s="3">
        <v>30125428</v>
      </c>
      <c r="M91" s="3">
        <v>8181299</v>
      </c>
      <c r="N91" s="3">
        <v>300</v>
      </c>
      <c r="O91" s="3">
        <v>194</v>
      </c>
      <c r="P91" s="3">
        <v>1135715</v>
      </c>
      <c r="Q91" s="3">
        <v>1291475</v>
      </c>
      <c r="R91" s="3">
        <v>610522</v>
      </c>
      <c r="S91" s="3">
        <v>203102</v>
      </c>
      <c r="T91" s="17">
        <f t="shared" si="6"/>
        <v>100418.09333333334</v>
      </c>
      <c r="U91" s="17">
        <f t="shared" si="7"/>
        <v>42171.64432989691</v>
      </c>
      <c r="V91" s="17">
        <f t="shared" si="8"/>
        <v>3785.7166666666667</v>
      </c>
      <c r="W91" s="17">
        <f t="shared" si="9"/>
        <v>6657.0876288659792</v>
      </c>
      <c r="X91" s="17">
        <f t="shared" si="10"/>
        <v>2035.0733333333333</v>
      </c>
      <c r="Y91" s="17">
        <f t="shared" si="11"/>
        <v>1046.9175257731958</v>
      </c>
    </row>
    <row r="92" spans="1:25" s="3" customFormat="1" ht="20" customHeight="1" x14ac:dyDescent="0.15">
      <c r="A92" s="8">
        <v>2018</v>
      </c>
      <c r="B92" s="9">
        <v>135726</v>
      </c>
      <c r="C92" s="10" t="s">
        <v>139</v>
      </c>
      <c r="D92" s="10" t="s">
        <v>48</v>
      </c>
      <c r="E92" s="10" t="s">
        <v>15</v>
      </c>
      <c r="G92" s="3">
        <v>1</v>
      </c>
      <c r="H92" s="10" t="s">
        <v>16</v>
      </c>
      <c r="I92" s="3">
        <v>4959</v>
      </c>
      <c r="J92" s="3">
        <v>5453</v>
      </c>
      <c r="K92" s="3">
        <v>10412</v>
      </c>
      <c r="L92" s="3">
        <v>73568813</v>
      </c>
      <c r="M92" s="3">
        <v>18953640</v>
      </c>
      <c r="N92" s="3">
        <v>222</v>
      </c>
      <c r="O92" s="3">
        <v>268</v>
      </c>
      <c r="P92" s="3">
        <v>1541674</v>
      </c>
      <c r="Q92" s="3">
        <v>1882754</v>
      </c>
      <c r="R92" s="3">
        <v>2223531</v>
      </c>
      <c r="S92" s="3">
        <v>579311</v>
      </c>
      <c r="T92" s="17">
        <f t="shared" si="6"/>
        <v>331391.04954954953</v>
      </c>
      <c r="U92" s="17">
        <f t="shared" si="7"/>
        <v>70722.53731343284</v>
      </c>
      <c r="V92" s="17">
        <f t="shared" si="8"/>
        <v>6944.4774774774778</v>
      </c>
      <c r="W92" s="17">
        <f t="shared" si="9"/>
        <v>7025.2014925373132</v>
      </c>
      <c r="X92" s="17">
        <f t="shared" si="10"/>
        <v>10015.905405405405</v>
      </c>
      <c r="Y92" s="17">
        <f t="shared" si="11"/>
        <v>2161.6082089552237</v>
      </c>
    </row>
    <row r="93" spans="1:25" s="3" customFormat="1" ht="20" customHeight="1" x14ac:dyDescent="0.15">
      <c r="A93" s="8">
        <v>2018</v>
      </c>
      <c r="B93" s="9">
        <v>170976</v>
      </c>
      <c r="C93" s="10" t="s">
        <v>140</v>
      </c>
      <c r="D93" s="10" t="s">
        <v>38</v>
      </c>
      <c r="E93" s="10" t="s">
        <v>15</v>
      </c>
      <c r="G93" s="3">
        <v>1</v>
      </c>
      <c r="H93" s="10" t="s">
        <v>16</v>
      </c>
      <c r="I93" s="3">
        <v>14503</v>
      </c>
      <c r="J93" s="3">
        <v>14581</v>
      </c>
      <c r="K93" s="3">
        <v>29084</v>
      </c>
      <c r="L93" s="3">
        <v>79258624</v>
      </c>
      <c r="M93" s="3">
        <v>30062136</v>
      </c>
      <c r="N93" s="3">
        <v>558</v>
      </c>
      <c r="O93" s="3">
        <v>564</v>
      </c>
      <c r="P93" s="3">
        <v>6113354</v>
      </c>
      <c r="Q93" s="3">
        <v>5094389</v>
      </c>
      <c r="R93" s="3">
        <v>2363227</v>
      </c>
      <c r="S93" s="3">
        <v>830954</v>
      </c>
      <c r="T93" s="17">
        <f t="shared" si="6"/>
        <v>142040.54480286737</v>
      </c>
      <c r="U93" s="17">
        <f t="shared" si="7"/>
        <v>53301.659574468082</v>
      </c>
      <c r="V93" s="17">
        <f t="shared" si="8"/>
        <v>10955.831541218638</v>
      </c>
      <c r="W93" s="17">
        <f t="shared" si="9"/>
        <v>9032.6046099290779</v>
      </c>
      <c r="X93" s="17">
        <f t="shared" si="10"/>
        <v>4235.173835125448</v>
      </c>
      <c r="Y93" s="17">
        <f t="shared" si="11"/>
        <v>1473.322695035461</v>
      </c>
    </row>
    <row r="94" spans="1:25" s="3" customFormat="1" ht="20" customHeight="1" x14ac:dyDescent="0.15">
      <c r="A94" s="8">
        <v>2018</v>
      </c>
      <c r="B94" s="9">
        <v>174066</v>
      </c>
      <c r="C94" s="10" t="s">
        <v>141</v>
      </c>
      <c r="D94" s="10" t="s">
        <v>142</v>
      </c>
      <c r="E94" s="10" t="s">
        <v>15</v>
      </c>
      <c r="G94" s="3">
        <v>1</v>
      </c>
      <c r="H94" s="10" t="s">
        <v>16</v>
      </c>
      <c r="I94" s="3">
        <v>13569</v>
      </c>
      <c r="J94" s="3">
        <v>15658</v>
      </c>
      <c r="K94" s="3">
        <v>29227</v>
      </c>
      <c r="L94" s="3">
        <v>55034989</v>
      </c>
      <c r="M94" s="3">
        <v>22955939</v>
      </c>
      <c r="N94" s="3">
        <v>429</v>
      </c>
      <c r="O94" s="3">
        <v>445</v>
      </c>
      <c r="P94" s="3">
        <v>4027686</v>
      </c>
      <c r="Q94" s="3">
        <v>4930788</v>
      </c>
      <c r="R94" s="3">
        <v>2035629</v>
      </c>
      <c r="S94" s="3">
        <v>618258</v>
      </c>
      <c r="T94" s="17">
        <f t="shared" si="6"/>
        <v>128286.68764568765</v>
      </c>
      <c r="U94" s="17">
        <f t="shared" si="7"/>
        <v>51586.379775280897</v>
      </c>
      <c r="V94" s="17">
        <f t="shared" si="8"/>
        <v>9388.545454545454</v>
      </c>
      <c r="W94" s="17">
        <f t="shared" si="9"/>
        <v>11080.422471910113</v>
      </c>
      <c r="X94" s="17">
        <f t="shared" si="10"/>
        <v>4745.0559440559437</v>
      </c>
      <c r="Y94" s="17">
        <f t="shared" si="11"/>
        <v>1389.3438202247191</v>
      </c>
    </row>
    <row r="95" spans="1:25" s="3" customFormat="1" ht="20" customHeight="1" x14ac:dyDescent="0.15">
      <c r="A95" s="8">
        <v>2018</v>
      </c>
      <c r="B95" s="9">
        <v>176017</v>
      </c>
      <c r="C95" s="10" t="s">
        <v>143</v>
      </c>
      <c r="D95" s="10" t="s">
        <v>73</v>
      </c>
      <c r="E95" s="10" t="s">
        <v>15</v>
      </c>
      <c r="G95" s="3">
        <v>1</v>
      </c>
      <c r="H95" s="10" t="s">
        <v>16</v>
      </c>
      <c r="I95" s="3">
        <v>7087</v>
      </c>
      <c r="J95" s="3">
        <v>9392</v>
      </c>
      <c r="K95" s="3">
        <v>16479</v>
      </c>
      <c r="L95" s="3">
        <v>52514036</v>
      </c>
      <c r="M95" s="3">
        <v>17490483</v>
      </c>
      <c r="N95" s="3">
        <v>276</v>
      </c>
      <c r="O95" s="3">
        <v>204</v>
      </c>
      <c r="P95" s="3">
        <v>4159682</v>
      </c>
      <c r="Q95" s="3">
        <v>3483084</v>
      </c>
      <c r="R95" s="3">
        <v>1110361</v>
      </c>
      <c r="S95" s="3">
        <v>537378</v>
      </c>
      <c r="T95" s="17">
        <f t="shared" si="6"/>
        <v>190268.24637681158</v>
      </c>
      <c r="U95" s="17">
        <f t="shared" si="7"/>
        <v>85737.661764705888</v>
      </c>
      <c r="V95" s="17">
        <f t="shared" si="8"/>
        <v>15071.311594202898</v>
      </c>
      <c r="W95" s="17">
        <f t="shared" si="9"/>
        <v>17073.941176470587</v>
      </c>
      <c r="X95" s="17">
        <f t="shared" si="10"/>
        <v>4023.0471014492755</v>
      </c>
      <c r="Y95" s="17">
        <f t="shared" si="11"/>
        <v>2634.205882352941</v>
      </c>
    </row>
    <row r="96" spans="1:25" s="3" customFormat="1" ht="20" customHeight="1" x14ac:dyDescent="0.15">
      <c r="A96" s="8">
        <v>2018</v>
      </c>
      <c r="B96" s="9">
        <v>178396</v>
      </c>
      <c r="C96" s="10" t="s">
        <v>144</v>
      </c>
      <c r="D96" s="10" t="s">
        <v>145</v>
      </c>
      <c r="E96" s="10" t="s">
        <v>15</v>
      </c>
      <c r="G96" s="3">
        <v>1</v>
      </c>
      <c r="H96" s="10" t="s">
        <v>16</v>
      </c>
      <c r="I96" s="3">
        <v>9734</v>
      </c>
      <c r="J96" s="3">
        <v>10933</v>
      </c>
      <c r="K96" s="3">
        <v>20667</v>
      </c>
      <c r="L96" s="3">
        <v>39666468</v>
      </c>
      <c r="M96" s="3">
        <v>17010385</v>
      </c>
      <c r="N96" s="3">
        <v>344</v>
      </c>
      <c r="O96" s="3">
        <v>315</v>
      </c>
      <c r="P96" s="3">
        <v>1622754</v>
      </c>
      <c r="Q96" s="3">
        <v>2822137</v>
      </c>
      <c r="R96" s="3">
        <v>1311996</v>
      </c>
      <c r="S96" s="3">
        <v>480320</v>
      </c>
      <c r="T96" s="17">
        <f t="shared" si="6"/>
        <v>115309.5</v>
      </c>
      <c r="U96" s="17">
        <f t="shared" si="7"/>
        <v>54001.222222222219</v>
      </c>
      <c r="V96" s="17">
        <f t="shared" si="8"/>
        <v>4717.3081395348836</v>
      </c>
      <c r="W96" s="17">
        <f t="shared" si="9"/>
        <v>8959.1650793650788</v>
      </c>
      <c r="X96" s="17">
        <f t="shared" si="10"/>
        <v>3813.9418604651164</v>
      </c>
      <c r="Y96" s="17">
        <f t="shared" si="11"/>
        <v>1524.8253968253969</v>
      </c>
    </row>
    <row r="97" spans="1:25" s="3" customFormat="1" ht="20" customHeight="1" x14ac:dyDescent="0.15">
      <c r="A97" s="8">
        <v>2018</v>
      </c>
      <c r="B97" s="9">
        <v>181464</v>
      </c>
      <c r="C97" s="10" t="s">
        <v>146</v>
      </c>
      <c r="D97" s="10" t="s">
        <v>147</v>
      </c>
      <c r="E97" s="10" t="s">
        <v>15</v>
      </c>
      <c r="G97" s="3">
        <v>1</v>
      </c>
      <c r="H97" s="10" t="s">
        <v>16</v>
      </c>
      <c r="I97" s="3">
        <v>10207</v>
      </c>
      <c r="J97" s="3">
        <v>9255</v>
      </c>
      <c r="K97" s="3">
        <v>19462</v>
      </c>
      <c r="L97" s="3">
        <v>54488483</v>
      </c>
      <c r="M97" s="3">
        <v>22702727</v>
      </c>
      <c r="N97" s="3">
        <v>442</v>
      </c>
      <c r="O97" s="3">
        <v>403</v>
      </c>
      <c r="P97" s="3">
        <v>2290826</v>
      </c>
      <c r="Q97" s="3">
        <v>3714879</v>
      </c>
      <c r="R97" s="3">
        <v>2151608</v>
      </c>
      <c r="S97" s="3">
        <v>621813</v>
      </c>
      <c r="T97" s="17">
        <f t="shared" si="6"/>
        <v>123277.11085972851</v>
      </c>
      <c r="U97" s="17">
        <f t="shared" si="7"/>
        <v>56334.310173697268</v>
      </c>
      <c r="V97" s="17">
        <f t="shared" si="8"/>
        <v>5182.8642533936654</v>
      </c>
      <c r="W97" s="17">
        <f t="shared" si="9"/>
        <v>9218.0620347394542</v>
      </c>
      <c r="X97" s="17">
        <f t="shared" si="10"/>
        <v>4867.8914027149322</v>
      </c>
      <c r="Y97" s="17">
        <f t="shared" si="11"/>
        <v>1542.9602977667494</v>
      </c>
    </row>
    <row r="98" spans="1:25" s="3" customFormat="1" ht="20" customHeight="1" x14ac:dyDescent="0.15">
      <c r="A98" s="8">
        <v>2018</v>
      </c>
      <c r="B98" s="9">
        <v>182281</v>
      </c>
      <c r="C98" s="10" t="s">
        <v>148</v>
      </c>
      <c r="D98" s="10" t="s">
        <v>149</v>
      </c>
      <c r="E98" s="10" t="s">
        <v>15</v>
      </c>
      <c r="G98" s="3">
        <v>1</v>
      </c>
      <c r="H98" s="10" t="s">
        <v>16</v>
      </c>
      <c r="I98" s="3">
        <v>8021</v>
      </c>
      <c r="J98" s="3">
        <v>10628</v>
      </c>
      <c r="K98" s="3">
        <v>18649</v>
      </c>
      <c r="L98" s="3">
        <v>20042732</v>
      </c>
      <c r="M98" s="3">
        <v>8243324</v>
      </c>
      <c r="N98" s="3">
        <v>223</v>
      </c>
      <c r="O98" s="3">
        <v>246</v>
      </c>
      <c r="P98" s="3">
        <v>1216553</v>
      </c>
      <c r="Q98" s="3">
        <v>1313969</v>
      </c>
      <c r="R98" s="3">
        <v>795582</v>
      </c>
      <c r="S98" s="3">
        <v>329363</v>
      </c>
      <c r="T98" s="17">
        <f t="shared" si="6"/>
        <v>89877.721973094172</v>
      </c>
      <c r="U98" s="17">
        <f t="shared" si="7"/>
        <v>33509.447154471542</v>
      </c>
      <c r="V98" s="17">
        <f t="shared" si="8"/>
        <v>5455.3946188340806</v>
      </c>
      <c r="W98" s="17">
        <f t="shared" si="9"/>
        <v>5341.3373983739839</v>
      </c>
      <c r="X98" s="17">
        <f t="shared" si="10"/>
        <v>3567.6322869955156</v>
      </c>
      <c r="Y98" s="17">
        <f t="shared" si="11"/>
        <v>1338.8739837398373</v>
      </c>
    </row>
    <row r="99" spans="1:25" s="3" customFormat="1" ht="20" customHeight="1" x14ac:dyDescent="0.15">
      <c r="A99" s="8">
        <v>2018</v>
      </c>
      <c r="B99" s="9">
        <v>182290</v>
      </c>
      <c r="C99" s="10" t="s">
        <v>150</v>
      </c>
      <c r="D99" s="10" t="s">
        <v>149</v>
      </c>
      <c r="E99" s="10" t="s">
        <v>15</v>
      </c>
      <c r="G99" s="3">
        <v>1</v>
      </c>
      <c r="H99" s="10" t="s">
        <v>16</v>
      </c>
      <c r="I99" s="3">
        <v>7202</v>
      </c>
      <c r="J99" s="3">
        <v>7966</v>
      </c>
      <c r="K99" s="3">
        <v>15168</v>
      </c>
      <c r="L99" s="3">
        <v>17964852</v>
      </c>
      <c r="M99" s="3">
        <v>8888681</v>
      </c>
      <c r="N99" s="3">
        <v>196</v>
      </c>
      <c r="O99" s="3">
        <v>245</v>
      </c>
      <c r="P99" s="3">
        <v>714058</v>
      </c>
      <c r="Q99" s="3">
        <v>1207672</v>
      </c>
      <c r="R99" s="3">
        <v>558874</v>
      </c>
      <c r="S99" s="3">
        <v>182265</v>
      </c>
      <c r="T99" s="17">
        <f t="shared" si="6"/>
        <v>91657.408163265311</v>
      </c>
      <c r="U99" s="17">
        <f t="shared" si="7"/>
        <v>36280.330612244899</v>
      </c>
      <c r="V99" s="17">
        <f t="shared" si="8"/>
        <v>3643.1530612244896</v>
      </c>
      <c r="W99" s="17">
        <f t="shared" si="9"/>
        <v>4929.2734693877555</v>
      </c>
      <c r="X99" s="17">
        <f t="shared" si="10"/>
        <v>2851.3979591836733</v>
      </c>
      <c r="Y99" s="17">
        <f t="shared" si="11"/>
        <v>743.9387755102041</v>
      </c>
    </row>
    <row r="100" spans="1:25" s="3" customFormat="1" ht="20" customHeight="1" x14ac:dyDescent="0.15">
      <c r="A100" s="8">
        <v>2018</v>
      </c>
      <c r="B100" s="9">
        <v>187985</v>
      </c>
      <c r="C100" s="10" t="s">
        <v>151</v>
      </c>
      <c r="D100" s="10" t="s">
        <v>75</v>
      </c>
      <c r="E100" s="10" t="s">
        <v>15</v>
      </c>
      <c r="G100" s="3">
        <v>1</v>
      </c>
      <c r="H100" s="10" t="s">
        <v>16</v>
      </c>
      <c r="I100" s="3">
        <v>5963</v>
      </c>
      <c r="J100" s="3">
        <v>7509</v>
      </c>
      <c r="K100" s="3">
        <v>13472</v>
      </c>
      <c r="L100" s="3">
        <v>17802595</v>
      </c>
      <c r="M100" s="3">
        <v>8348595</v>
      </c>
      <c r="N100" s="3">
        <v>295</v>
      </c>
      <c r="O100" s="3">
        <v>283</v>
      </c>
      <c r="P100" s="3">
        <v>1023052</v>
      </c>
      <c r="Q100" s="3">
        <v>1121682</v>
      </c>
      <c r="R100" s="3">
        <v>516210</v>
      </c>
      <c r="S100" s="3">
        <v>236619</v>
      </c>
      <c r="T100" s="17">
        <f t="shared" si="6"/>
        <v>60347.779661016946</v>
      </c>
      <c r="U100" s="17">
        <f t="shared" si="7"/>
        <v>29500.335689045936</v>
      </c>
      <c r="V100" s="17">
        <f t="shared" si="8"/>
        <v>3467.9728813559323</v>
      </c>
      <c r="W100" s="17">
        <f t="shared" si="9"/>
        <v>3963.5406360424026</v>
      </c>
      <c r="X100" s="17">
        <f t="shared" si="10"/>
        <v>1749.8644067796611</v>
      </c>
      <c r="Y100" s="17">
        <f t="shared" si="11"/>
        <v>836.10954063604242</v>
      </c>
    </row>
    <row r="101" spans="1:25" s="3" customFormat="1" ht="20" customHeight="1" x14ac:dyDescent="0.15">
      <c r="A101" s="8">
        <v>2018</v>
      </c>
      <c r="B101" s="9">
        <v>199120</v>
      </c>
      <c r="C101" s="10" t="s">
        <v>152</v>
      </c>
      <c r="D101" s="10" t="s">
        <v>14</v>
      </c>
      <c r="E101" s="10" t="s">
        <v>15</v>
      </c>
      <c r="G101" s="3">
        <v>1</v>
      </c>
      <c r="H101" s="10" t="s">
        <v>16</v>
      </c>
      <c r="I101" s="3">
        <v>7462</v>
      </c>
      <c r="J101" s="3">
        <v>11049</v>
      </c>
      <c r="K101" s="3">
        <v>18511</v>
      </c>
      <c r="L101" s="3">
        <v>45434652</v>
      </c>
      <c r="M101" s="3">
        <v>19535227</v>
      </c>
      <c r="N101" s="3">
        <v>547</v>
      </c>
      <c r="O101" s="3">
        <v>442</v>
      </c>
      <c r="P101" s="3">
        <v>2091707</v>
      </c>
      <c r="Q101" s="3">
        <v>2348623</v>
      </c>
      <c r="R101" s="3">
        <v>1457077</v>
      </c>
      <c r="S101" s="3">
        <v>486282</v>
      </c>
      <c r="T101" s="17">
        <f t="shared" si="6"/>
        <v>83061.521023765992</v>
      </c>
      <c r="U101" s="17">
        <f t="shared" si="7"/>
        <v>44197.346153846156</v>
      </c>
      <c r="V101" s="17">
        <f t="shared" si="8"/>
        <v>3823.9616087751369</v>
      </c>
      <c r="W101" s="17">
        <f t="shared" si="9"/>
        <v>5313.626696832579</v>
      </c>
      <c r="X101" s="17">
        <f t="shared" si="10"/>
        <v>2663.7605118829983</v>
      </c>
      <c r="Y101" s="17">
        <f t="shared" si="11"/>
        <v>1100.1855203619909</v>
      </c>
    </row>
    <row r="102" spans="1:25" s="3" customFormat="1" ht="20" customHeight="1" x14ac:dyDescent="0.15">
      <c r="A102" s="8">
        <v>2018</v>
      </c>
      <c r="B102" s="9">
        <v>199139</v>
      </c>
      <c r="C102" s="10" t="s">
        <v>153</v>
      </c>
      <c r="D102" s="10" t="s">
        <v>14</v>
      </c>
      <c r="E102" s="10" t="s">
        <v>15</v>
      </c>
      <c r="G102" s="3">
        <v>1</v>
      </c>
      <c r="H102" s="10" t="s">
        <v>16</v>
      </c>
      <c r="I102" s="3">
        <v>11236</v>
      </c>
      <c r="J102" s="3">
        <v>9692</v>
      </c>
      <c r="K102" s="3">
        <v>20928</v>
      </c>
      <c r="L102" s="3">
        <v>17002357</v>
      </c>
      <c r="M102" s="3">
        <v>6355664</v>
      </c>
      <c r="N102" s="3">
        <v>382</v>
      </c>
      <c r="O102" s="3">
        <v>202</v>
      </c>
      <c r="P102" s="3">
        <v>886396</v>
      </c>
      <c r="Q102" s="3">
        <v>860655</v>
      </c>
      <c r="R102" s="3">
        <v>548707</v>
      </c>
      <c r="S102" s="3">
        <v>208122</v>
      </c>
      <c r="T102" s="17">
        <f t="shared" si="6"/>
        <v>44508.787958115186</v>
      </c>
      <c r="U102" s="17">
        <f t="shared" si="7"/>
        <v>31463.683168316831</v>
      </c>
      <c r="V102" s="17">
        <f t="shared" si="8"/>
        <v>2320.4083769633507</v>
      </c>
      <c r="W102" s="17">
        <f t="shared" si="9"/>
        <v>4260.6683168316831</v>
      </c>
      <c r="X102" s="17">
        <f t="shared" si="10"/>
        <v>1436.4057591623036</v>
      </c>
      <c r="Y102" s="17">
        <f t="shared" si="11"/>
        <v>1030.3069306930693</v>
      </c>
    </row>
    <row r="103" spans="1:25" s="3" customFormat="1" ht="20" customHeight="1" x14ac:dyDescent="0.15">
      <c r="A103" s="8">
        <v>2018</v>
      </c>
      <c r="B103" s="9">
        <v>227216</v>
      </c>
      <c r="C103" s="10" t="s">
        <v>154</v>
      </c>
      <c r="D103" s="10" t="s">
        <v>26</v>
      </c>
      <c r="E103" s="10" t="s">
        <v>15</v>
      </c>
      <c r="G103" s="3">
        <v>1</v>
      </c>
      <c r="H103" s="10" t="s">
        <v>16</v>
      </c>
      <c r="I103" s="3">
        <v>11888</v>
      </c>
      <c r="J103" s="3">
        <v>13506</v>
      </c>
      <c r="K103" s="3">
        <v>25394</v>
      </c>
      <c r="L103" s="3">
        <v>15628214</v>
      </c>
      <c r="M103" s="3">
        <v>6951591</v>
      </c>
      <c r="N103" s="3">
        <v>220</v>
      </c>
      <c r="O103" s="3">
        <v>223</v>
      </c>
      <c r="P103" s="3">
        <v>340683</v>
      </c>
      <c r="Q103" s="3">
        <v>1478969</v>
      </c>
      <c r="R103" s="3">
        <v>329175</v>
      </c>
      <c r="S103" s="3">
        <v>167865</v>
      </c>
      <c r="T103" s="17">
        <f t="shared" si="6"/>
        <v>71037.336363636365</v>
      </c>
      <c r="U103" s="17">
        <f t="shared" si="7"/>
        <v>31173.053811659192</v>
      </c>
      <c r="V103" s="17">
        <f t="shared" si="8"/>
        <v>1548.5590909090909</v>
      </c>
      <c r="W103" s="17">
        <f t="shared" si="9"/>
        <v>6632.1479820627801</v>
      </c>
      <c r="X103" s="17">
        <f t="shared" si="10"/>
        <v>1496.25</v>
      </c>
      <c r="Y103" s="17">
        <f t="shared" si="11"/>
        <v>752.75784753363234</v>
      </c>
    </row>
    <row r="104" spans="1:25" s="3" customFormat="1" ht="20" customHeight="1" x14ac:dyDescent="0.15">
      <c r="A104" s="8">
        <v>2018</v>
      </c>
      <c r="B104" s="9">
        <v>152080</v>
      </c>
      <c r="C104" s="10" t="s">
        <v>155</v>
      </c>
      <c r="D104" s="10" t="s">
        <v>24</v>
      </c>
      <c r="E104" s="10" t="s">
        <v>15</v>
      </c>
      <c r="G104" s="3">
        <v>1</v>
      </c>
      <c r="H104" s="10" t="s">
        <v>16</v>
      </c>
      <c r="I104" s="3">
        <v>4477</v>
      </c>
      <c r="J104" s="3">
        <v>4081</v>
      </c>
      <c r="K104" s="3">
        <v>8558</v>
      </c>
      <c r="L104" s="3">
        <v>77606612</v>
      </c>
      <c r="M104" s="3">
        <v>24814024</v>
      </c>
      <c r="N104" s="3">
        <v>508</v>
      </c>
      <c r="O104" s="3">
        <v>350</v>
      </c>
      <c r="P104" s="3">
        <v>5089443</v>
      </c>
      <c r="Q104" s="3">
        <v>3577743</v>
      </c>
      <c r="R104" s="3">
        <v>1899023</v>
      </c>
      <c r="S104" s="3">
        <v>612432</v>
      </c>
      <c r="T104" s="17">
        <f t="shared" si="6"/>
        <v>152768.92125984252</v>
      </c>
      <c r="U104" s="17">
        <f t="shared" si="7"/>
        <v>70897.211428571434</v>
      </c>
      <c r="V104" s="17">
        <f t="shared" si="8"/>
        <v>10018.588582677165</v>
      </c>
      <c r="W104" s="17">
        <f t="shared" si="9"/>
        <v>10222.122857142856</v>
      </c>
      <c r="X104" s="17">
        <f t="shared" si="10"/>
        <v>3738.2342519685039</v>
      </c>
      <c r="Y104" s="17">
        <f t="shared" si="11"/>
        <v>1749.8057142857142</v>
      </c>
    </row>
    <row r="105" spans="1:25" s="3" customFormat="1" ht="20" customHeight="1" x14ac:dyDescent="0.15">
      <c r="A105" s="8">
        <v>2018</v>
      </c>
      <c r="B105" s="9">
        <v>207500</v>
      </c>
      <c r="C105" s="10" t="s">
        <v>156</v>
      </c>
      <c r="D105" s="10" t="s">
        <v>83</v>
      </c>
      <c r="E105" s="10" t="s">
        <v>15</v>
      </c>
      <c r="G105" s="3">
        <v>1</v>
      </c>
      <c r="H105" s="10" t="s">
        <v>16</v>
      </c>
      <c r="I105" s="3">
        <v>9248</v>
      </c>
      <c r="J105" s="3">
        <v>9608</v>
      </c>
      <c r="K105" s="3">
        <v>18856</v>
      </c>
      <c r="L105" s="3">
        <v>66634410</v>
      </c>
      <c r="M105" s="3">
        <v>27830166</v>
      </c>
      <c r="N105" s="3">
        <v>376</v>
      </c>
      <c r="O105" s="3">
        <v>369</v>
      </c>
      <c r="P105" s="3">
        <v>4120985</v>
      </c>
      <c r="Q105" s="3">
        <v>5794912</v>
      </c>
      <c r="R105" s="3">
        <v>2183853</v>
      </c>
      <c r="S105" s="3">
        <v>573342</v>
      </c>
      <c r="T105" s="17">
        <f t="shared" si="6"/>
        <v>177219.17553191489</v>
      </c>
      <c r="U105" s="17">
        <f t="shared" si="7"/>
        <v>75420.504065040644</v>
      </c>
      <c r="V105" s="17">
        <f t="shared" si="8"/>
        <v>10960.066489361701</v>
      </c>
      <c r="W105" s="17">
        <f t="shared" si="9"/>
        <v>15704.368563685637</v>
      </c>
      <c r="X105" s="17">
        <f t="shared" si="10"/>
        <v>5808.119680851064</v>
      </c>
      <c r="Y105" s="17">
        <f t="shared" si="11"/>
        <v>1553.7723577235772</v>
      </c>
    </row>
    <row r="106" spans="1:25" s="3" customFormat="1" ht="20" customHeight="1" x14ac:dyDescent="0.15">
      <c r="A106" s="8">
        <v>2018</v>
      </c>
      <c r="B106" s="9">
        <v>209551</v>
      </c>
      <c r="C106" s="10" t="s">
        <v>157</v>
      </c>
      <c r="D106" s="10" t="s">
        <v>86</v>
      </c>
      <c r="E106" s="10" t="s">
        <v>15</v>
      </c>
      <c r="G106" s="3">
        <v>1</v>
      </c>
      <c r="H106" s="10" t="s">
        <v>16</v>
      </c>
      <c r="I106" s="3">
        <v>8054</v>
      </c>
      <c r="J106" s="3">
        <v>9486</v>
      </c>
      <c r="K106" s="3">
        <v>17540</v>
      </c>
      <c r="L106" s="3">
        <v>51043623</v>
      </c>
      <c r="M106" s="3">
        <v>17938515</v>
      </c>
      <c r="N106" s="3">
        <v>285</v>
      </c>
      <c r="O106" s="3">
        <v>278</v>
      </c>
      <c r="P106" s="3">
        <v>2022292</v>
      </c>
      <c r="Q106" s="3">
        <v>3069221</v>
      </c>
      <c r="R106" s="3">
        <v>1718454</v>
      </c>
      <c r="S106" s="3">
        <v>565980</v>
      </c>
      <c r="T106" s="17">
        <f t="shared" si="6"/>
        <v>179100.43157894738</v>
      </c>
      <c r="U106" s="17">
        <f t="shared" si="7"/>
        <v>64527.032374100716</v>
      </c>
      <c r="V106" s="17">
        <f t="shared" si="8"/>
        <v>7095.7614035087718</v>
      </c>
      <c r="W106" s="17">
        <f t="shared" si="9"/>
        <v>11040.363309352519</v>
      </c>
      <c r="X106" s="17">
        <f t="shared" si="10"/>
        <v>6029.6631578947372</v>
      </c>
      <c r="Y106" s="17">
        <f t="shared" si="11"/>
        <v>2035.8992805755395</v>
      </c>
    </row>
    <row r="107" spans="1:25" s="3" customFormat="1" ht="20" customHeight="1" x14ac:dyDescent="0.15">
      <c r="A107" s="8">
        <v>2018</v>
      </c>
      <c r="B107" s="9">
        <v>215293</v>
      </c>
      <c r="C107" s="10" t="s">
        <v>158</v>
      </c>
      <c r="D107" s="10" t="s">
        <v>98</v>
      </c>
      <c r="E107" s="10" t="s">
        <v>15</v>
      </c>
      <c r="G107" s="3">
        <v>1</v>
      </c>
      <c r="H107" s="10" t="s">
        <v>16</v>
      </c>
      <c r="I107" s="3">
        <v>8732</v>
      </c>
      <c r="J107" s="3">
        <v>9659</v>
      </c>
      <c r="K107" s="3">
        <v>18391</v>
      </c>
      <c r="L107" s="3">
        <v>50711528</v>
      </c>
      <c r="M107" s="3">
        <v>16344399</v>
      </c>
      <c r="N107" s="3">
        <v>323</v>
      </c>
      <c r="O107" s="3">
        <v>259</v>
      </c>
      <c r="P107" s="3">
        <v>1758352</v>
      </c>
      <c r="Q107" s="3">
        <v>1932580</v>
      </c>
      <c r="R107" s="3">
        <v>1648111</v>
      </c>
      <c r="S107" s="3">
        <v>553800</v>
      </c>
      <c r="T107" s="17">
        <f t="shared" si="6"/>
        <v>157001.63467492259</v>
      </c>
      <c r="U107" s="17">
        <f t="shared" si="7"/>
        <v>63105.787644787648</v>
      </c>
      <c r="V107" s="17">
        <f t="shared" si="8"/>
        <v>5443.8142414860677</v>
      </c>
      <c r="W107" s="17">
        <f t="shared" si="9"/>
        <v>7461.6988416988415</v>
      </c>
      <c r="X107" s="17">
        <f t="shared" si="10"/>
        <v>5102.5108359133128</v>
      </c>
      <c r="Y107" s="17">
        <f t="shared" si="11"/>
        <v>2138.2239382239381</v>
      </c>
    </row>
    <row r="108" spans="1:25" s="3" customFormat="1" ht="20" customHeight="1" x14ac:dyDescent="0.15">
      <c r="A108" s="8">
        <v>2018</v>
      </c>
      <c r="B108" s="9">
        <v>102094</v>
      </c>
      <c r="C108" s="10" t="s">
        <v>159</v>
      </c>
      <c r="D108" s="10" t="s">
        <v>22</v>
      </c>
      <c r="E108" s="10" t="s">
        <v>15</v>
      </c>
      <c r="G108" s="3">
        <v>1</v>
      </c>
      <c r="H108" s="10" t="s">
        <v>16</v>
      </c>
      <c r="I108" s="3">
        <v>3516</v>
      </c>
      <c r="J108" s="3">
        <v>5101</v>
      </c>
      <c r="K108" s="3">
        <v>8617</v>
      </c>
      <c r="L108" s="3">
        <v>15169788</v>
      </c>
      <c r="M108" s="3">
        <v>5469350</v>
      </c>
      <c r="N108" s="3">
        <v>274</v>
      </c>
      <c r="O108" s="3">
        <v>175</v>
      </c>
      <c r="P108" s="3">
        <v>751425</v>
      </c>
      <c r="Q108" s="3">
        <v>728983</v>
      </c>
      <c r="R108" s="3">
        <v>185233</v>
      </c>
      <c r="S108" s="3">
        <v>76667</v>
      </c>
      <c r="T108" s="17">
        <f t="shared" si="6"/>
        <v>55364.189781021894</v>
      </c>
      <c r="U108" s="17">
        <f t="shared" si="7"/>
        <v>31253.428571428572</v>
      </c>
      <c r="V108" s="17">
        <f t="shared" si="8"/>
        <v>2742.4270072992699</v>
      </c>
      <c r="W108" s="17">
        <f t="shared" si="9"/>
        <v>4165.6171428571424</v>
      </c>
      <c r="X108" s="17">
        <f t="shared" si="10"/>
        <v>676.03284671532845</v>
      </c>
      <c r="Y108" s="17">
        <f t="shared" si="11"/>
        <v>438.09714285714284</v>
      </c>
    </row>
    <row r="109" spans="1:25" s="3" customFormat="1" ht="20" customHeight="1" x14ac:dyDescent="0.15">
      <c r="A109" s="8">
        <v>2018</v>
      </c>
      <c r="B109" s="9">
        <v>218663</v>
      </c>
      <c r="C109" s="10" t="s">
        <v>160</v>
      </c>
      <c r="D109" s="10" t="s">
        <v>40</v>
      </c>
      <c r="E109" s="10" t="s">
        <v>15</v>
      </c>
      <c r="G109" s="3">
        <v>1</v>
      </c>
      <c r="H109" s="10" t="s">
        <v>16</v>
      </c>
      <c r="I109" s="3">
        <v>11772</v>
      </c>
      <c r="J109" s="3">
        <v>13540</v>
      </c>
      <c r="K109" s="3">
        <v>25312</v>
      </c>
      <c r="L109" s="3">
        <v>56818375</v>
      </c>
      <c r="M109" s="3">
        <v>22882938</v>
      </c>
      <c r="N109" s="3">
        <v>332</v>
      </c>
      <c r="O109" s="3">
        <v>358</v>
      </c>
      <c r="P109" s="3">
        <v>2164880</v>
      </c>
      <c r="Q109" s="3">
        <v>3066662</v>
      </c>
      <c r="R109" s="3">
        <v>1451736</v>
      </c>
      <c r="S109" s="3">
        <v>652469</v>
      </c>
      <c r="T109" s="17">
        <f t="shared" si="6"/>
        <v>171139.68373493975</v>
      </c>
      <c r="U109" s="17">
        <f t="shared" si="7"/>
        <v>63918.821229050278</v>
      </c>
      <c r="V109" s="17">
        <f t="shared" si="8"/>
        <v>6520.7228915662654</v>
      </c>
      <c r="W109" s="17">
        <f t="shared" si="9"/>
        <v>8566.0949720670396</v>
      </c>
      <c r="X109" s="17">
        <f t="shared" si="10"/>
        <v>4372.6987951807232</v>
      </c>
      <c r="Y109" s="17">
        <f t="shared" si="11"/>
        <v>1822.5391061452515</v>
      </c>
    </row>
    <row r="110" spans="1:25" s="3" customFormat="1" ht="20" customHeight="1" x14ac:dyDescent="0.15">
      <c r="A110" s="8">
        <v>2018</v>
      </c>
      <c r="B110" s="9">
        <v>137351</v>
      </c>
      <c r="C110" s="10" t="s">
        <v>161</v>
      </c>
      <c r="D110" s="10" t="s">
        <v>48</v>
      </c>
      <c r="E110" s="10" t="s">
        <v>15</v>
      </c>
      <c r="G110" s="3">
        <v>1</v>
      </c>
      <c r="H110" s="10" t="s">
        <v>16</v>
      </c>
      <c r="I110" s="3">
        <v>10900</v>
      </c>
      <c r="J110" s="3">
        <v>13602</v>
      </c>
      <c r="K110" s="3">
        <v>24502</v>
      </c>
      <c r="L110" s="3">
        <v>26063565</v>
      </c>
      <c r="M110" s="3">
        <v>9129045</v>
      </c>
      <c r="N110" s="3">
        <v>265</v>
      </c>
      <c r="O110" s="3">
        <v>309</v>
      </c>
      <c r="P110" s="3">
        <v>1548549</v>
      </c>
      <c r="Q110" s="3">
        <v>2128037</v>
      </c>
      <c r="R110" s="3">
        <v>619874</v>
      </c>
      <c r="S110" s="3">
        <v>306078</v>
      </c>
      <c r="T110" s="17">
        <f t="shared" si="6"/>
        <v>98353.075471698117</v>
      </c>
      <c r="U110" s="17">
        <f t="shared" si="7"/>
        <v>29543.834951456312</v>
      </c>
      <c r="V110" s="17">
        <f t="shared" si="8"/>
        <v>5843.5811320754719</v>
      </c>
      <c r="W110" s="17">
        <f t="shared" si="9"/>
        <v>6886.8511326860844</v>
      </c>
      <c r="X110" s="17">
        <f t="shared" si="10"/>
        <v>2339.147169811321</v>
      </c>
      <c r="Y110" s="17">
        <f t="shared" si="11"/>
        <v>990.54368932038835</v>
      </c>
    </row>
    <row r="111" spans="1:25" s="3" customFormat="1" ht="20" customHeight="1" x14ac:dyDescent="0.15">
      <c r="A111" s="8">
        <v>2018</v>
      </c>
      <c r="B111" s="9">
        <v>123961</v>
      </c>
      <c r="C111" s="10" t="s">
        <v>162</v>
      </c>
      <c r="D111" s="10" t="s">
        <v>36</v>
      </c>
      <c r="E111" s="10" t="s">
        <v>15</v>
      </c>
      <c r="G111" s="3">
        <v>1</v>
      </c>
      <c r="H111" s="10" t="s">
        <v>16</v>
      </c>
      <c r="I111" s="3">
        <v>9240</v>
      </c>
      <c r="J111" s="3">
        <v>9807</v>
      </c>
      <c r="K111" s="3">
        <v>19047</v>
      </c>
      <c r="L111" s="3">
        <v>48924016</v>
      </c>
      <c r="M111" s="3">
        <v>19924042</v>
      </c>
      <c r="N111" s="3">
        <v>323</v>
      </c>
      <c r="O111" s="3">
        <v>306</v>
      </c>
      <c r="P111" s="3">
        <v>2484376</v>
      </c>
      <c r="Q111" s="3">
        <v>3844545</v>
      </c>
      <c r="R111" s="3">
        <v>1564719</v>
      </c>
      <c r="S111" s="3">
        <v>481042</v>
      </c>
      <c r="T111" s="17">
        <f t="shared" si="6"/>
        <v>151467.54179566563</v>
      </c>
      <c r="U111" s="17">
        <f t="shared" si="7"/>
        <v>65111.248366013075</v>
      </c>
      <c r="V111" s="17">
        <f t="shared" si="8"/>
        <v>7691.5665634674924</v>
      </c>
      <c r="W111" s="17">
        <f t="shared" si="9"/>
        <v>12563.872549019608</v>
      </c>
      <c r="X111" s="17">
        <f t="shared" si="10"/>
        <v>4844.3312693498456</v>
      </c>
      <c r="Y111" s="17">
        <f t="shared" si="11"/>
        <v>1572.0326797385621</v>
      </c>
    </row>
    <row r="112" spans="1:25" s="3" customFormat="1" ht="20" customHeight="1" x14ac:dyDescent="0.15">
      <c r="A112" s="8">
        <v>2018</v>
      </c>
      <c r="B112" s="9">
        <v>176372</v>
      </c>
      <c r="C112" s="10" t="s">
        <v>163</v>
      </c>
      <c r="D112" s="10" t="s">
        <v>73</v>
      </c>
      <c r="E112" s="10" t="s">
        <v>15</v>
      </c>
      <c r="G112" s="3">
        <v>1</v>
      </c>
      <c r="H112" s="10" t="s">
        <v>16</v>
      </c>
      <c r="I112" s="3">
        <v>3463</v>
      </c>
      <c r="J112" s="3">
        <v>6383</v>
      </c>
      <c r="K112" s="3">
        <v>9846</v>
      </c>
      <c r="L112" s="3">
        <v>11542603</v>
      </c>
      <c r="M112" s="3">
        <v>4947510</v>
      </c>
      <c r="N112" s="3">
        <v>221</v>
      </c>
      <c r="O112" s="3">
        <v>175</v>
      </c>
      <c r="P112" s="3">
        <v>659633</v>
      </c>
      <c r="Q112" s="3">
        <v>833281</v>
      </c>
      <c r="R112" s="3">
        <v>398921</v>
      </c>
      <c r="S112" s="3">
        <v>168811</v>
      </c>
      <c r="T112" s="17">
        <f t="shared" si="6"/>
        <v>52228.972850678736</v>
      </c>
      <c r="U112" s="17">
        <f t="shared" si="7"/>
        <v>28271.485714285714</v>
      </c>
      <c r="V112" s="17">
        <f t="shared" si="8"/>
        <v>2984.7647058823532</v>
      </c>
      <c r="W112" s="17">
        <f t="shared" si="9"/>
        <v>4761.6057142857144</v>
      </c>
      <c r="X112" s="17">
        <f t="shared" si="10"/>
        <v>1805.0723981900453</v>
      </c>
      <c r="Y112" s="17">
        <f t="shared" si="11"/>
        <v>964.63428571428574</v>
      </c>
    </row>
    <row r="113" spans="1:25" s="3" customFormat="1" ht="20" customHeight="1" x14ac:dyDescent="0.15">
      <c r="A113" s="8">
        <v>2018</v>
      </c>
      <c r="B113" s="9">
        <v>206084</v>
      </c>
      <c r="C113" s="10" t="s">
        <v>164</v>
      </c>
      <c r="D113" s="10" t="s">
        <v>32</v>
      </c>
      <c r="E113" s="10" t="s">
        <v>15</v>
      </c>
      <c r="G113" s="3">
        <v>1</v>
      </c>
      <c r="H113" s="10" t="s">
        <v>16</v>
      </c>
      <c r="I113" s="3">
        <v>6552</v>
      </c>
      <c r="J113" s="3">
        <v>6247</v>
      </c>
      <c r="K113" s="3">
        <v>12799</v>
      </c>
      <c r="L113" s="3">
        <v>16190305</v>
      </c>
      <c r="M113" s="3">
        <v>7464725</v>
      </c>
      <c r="N113" s="3">
        <v>195</v>
      </c>
      <c r="O113" s="3">
        <v>257</v>
      </c>
      <c r="P113" s="3">
        <v>512528</v>
      </c>
      <c r="Q113" s="3">
        <v>786530</v>
      </c>
      <c r="R113" s="3">
        <v>435043</v>
      </c>
      <c r="S113" s="3">
        <v>163594</v>
      </c>
      <c r="T113" s="17">
        <f t="shared" si="6"/>
        <v>83027.205128205125</v>
      </c>
      <c r="U113" s="17">
        <f t="shared" si="7"/>
        <v>29045.622568093386</v>
      </c>
      <c r="V113" s="17">
        <f t="shared" si="8"/>
        <v>2628.3487179487179</v>
      </c>
      <c r="W113" s="17">
        <f t="shared" si="9"/>
        <v>3060.4280155642023</v>
      </c>
      <c r="X113" s="17">
        <f t="shared" si="10"/>
        <v>2230.9897435897437</v>
      </c>
      <c r="Y113" s="17">
        <f t="shared" si="11"/>
        <v>636.55252918287943</v>
      </c>
    </row>
    <row r="114" spans="1:25" s="3" customFormat="1" ht="20" customHeight="1" x14ac:dyDescent="0.15">
      <c r="A114" s="8">
        <v>2018</v>
      </c>
      <c r="B114" s="9">
        <v>207971</v>
      </c>
      <c r="C114" s="10" t="s">
        <v>165</v>
      </c>
      <c r="D114" s="10" t="s">
        <v>83</v>
      </c>
      <c r="E114" s="10" t="s">
        <v>15</v>
      </c>
      <c r="G114" s="3">
        <v>1</v>
      </c>
      <c r="H114" s="10" t="s">
        <v>16</v>
      </c>
      <c r="I114" s="3">
        <v>1732</v>
      </c>
      <c r="J114" s="3">
        <v>1414</v>
      </c>
      <c r="K114" s="3">
        <v>3146</v>
      </c>
      <c r="L114" s="3">
        <v>24591025</v>
      </c>
      <c r="M114" s="3">
        <v>11659633</v>
      </c>
      <c r="N114" s="3">
        <v>285</v>
      </c>
      <c r="O114" s="3">
        <v>221</v>
      </c>
      <c r="P114" s="3">
        <v>378363</v>
      </c>
      <c r="Q114" s="3">
        <v>1284511</v>
      </c>
      <c r="R114" s="3">
        <v>423280</v>
      </c>
      <c r="S114" s="3">
        <v>216008</v>
      </c>
      <c r="T114" s="17">
        <f t="shared" si="6"/>
        <v>86284.298245614031</v>
      </c>
      <c r="U114" s="17">
        <f t="shared" si="7"/>
        <v>52758.520361990952</v>
      </c>
      <c r="V114" s="17">
        <f t="shared" si="8"/>
        <v>1327.5894736842106</v>
      </c>
      <c r="W114" s="17">
        <f t="shared" si="9"/>
        <v>5812.2669683257918</v>
      </c>
      <c r="X114" s="17">
        <f t="shared" si="10"/>
        <v>1485.1929824561403</v>
      </c>
      <c r="Y114" s="17">
        <f t="shared" si="11"/>
        <v>977.41176470588232</v>
      </c>
    </row>
    <row r="115" spans="1:25" s="3" customFormat="1" ht="20" customHeight="1" x14ac:dyDescent="0.15">
      <c r="A115" s="8">
        <v>2018</v>
      </c>
      <c r="B115" s="9">
        <v>230764</v>
      </c>
      <c r="C115" s="10" t="s">
        <v>166</v>
      </c>
      <c r="D115" s="10" t="s">
        <v>34</v>
      </c>
      <c r="E115" s="10" t="s">
        <v>15</v>
      </c>
      <c r="G115" s="3">
        <v>1</v>
      </c>
      <c r="H115" s="10" t="s">
        <v>16</v>
      </c>
      <c r="I115" s="3">
        <v>9574</v>
      </c>
      <c r="J115" s="3">
        <v>8556</v>
      </c>
      <c r="K115" s="3">
        <v>18130</v>
      </c>
      <c r="L115" s="3">
        <v>45943863</v>
      </c>
      <c r="M115" s="3">
        <v>15015904</v>
      </c>
      <c r="N115" s="3">
        <v>304</v>
      </c>
      <c r="O115" s="3">
        <v>282</v>
      </c>
      <c r="P115" s="3">
        <v>1751650</v>
      </c>
      <c r="Q115" s="3">
        <v>2617956</v>
      </c>
      <c r="R115" s="3">
        <v>1456418</v>
      </c>
      <c r="S115" s="3">
        <v>518765</v>
      </c>
      <c r="T115" s="17">
        <f t="shared" si="6"/>
        <v>151131.12828947368</v>
      </c>
      <c r="U115" s="17">
        <f t="shared" si="7"/>
        <v>53247.886524822694</v>
      </c>
      <c r="V115" s="17">
        <f t="shared" si="8"/>
        <v>5762.0065789473683</v>
      </c>
      <c r="W115" s="17">
        <f t="shared" si="9"/>
        <v>9283.5319148936178</v>
      </c>
      <c r="X115" s="17">
        <f t="shared" si="10"/>
        <v>4790.8486842105267</v>
      </c>
      <c r="Y115" s="17">
        <f t="shared" si="11"/>
        <v>1839.5921985815603</v>
      </c>
    </row>
    <row r="116" spans="1:25" s="3" customFormat="1" ht="20" customHeight="1" x14ac:dyDescent="0.15">
      <c r="A116" s="8">
        <v>2018</v>
      </c>
      <c r="B116" s="9">
        <v>234076</v>
      </c>
      <c r="C116" s="10" t="s">
        <v>167</v>
      </c>
      <c r="D116" s="10" t="s">
        <v>62</v>
      </c>
      <c r="E116" s="10" t="s">
        <v>15</v>
      </c>
      <c r="G116" s="3">
        <v>1</v>
      </c>
      <c r="H116" s="10" t="s">
        <v>16</v>
      </c>
      <c r="I116" s="3">
        <v>7240</v>
      </c>
      <c r="J116" s="3">
        <v>8665</v>
      </c>
      <c r="K116" s="3">
        <v>15905</v>
      </c>
      <c r="L116" s="3">
        <v>54156321</v>
      </c>
      <c r="M116" s="3">
        <v>20029330</v>
      </c>
      <c r="N116" s="3">
        <v>464</v>
      </c>
      <c r="O116" s="3">
        <v>397</v>
      </c>
      <c r="P116" s="3">
        <v>2951757</v>
      </c>
      <c r="Q116" s="3">
        <v>2720296</v>
      </c>
      <c r="R116" s="3">
        <v>1362382</v>
      </c>
      <c r="S116" s="3">
        <v>540159</v>
      </c>
      <c r="T116" s="17">
        <f t="shared" si="6"/>
        <v>116716.20905172414</v>
      </c>
      <c r="U116" s="17">
        <f t="shared" si="7"/>
        <v>50451.712846347604</v>
      </c>
      <c r="V116" s="17">
        <f t="shared" si="8"/>
        <v>6361.5452586206893</v>
      </c>
      <c r="W116" s="17">
        <f t="shared" si="9"/>
        <v>6852.1309823677584</v>
      </c>
      <c r="X116" s="17">
        <f t="shared" si="10"/>
        <v>2936.1681034482758</v>
      </c>
      <c r="Y116" s="17">
        <f t="shared" si="11"/>
        <v>1360.60201511335</v>
      </c>
    </row>
    <row r="117" spans="1:25" s="3" customFormat="1" ht="20" customHeight="1" x14ac:dyDescent="0.15">
      <c r="A117" s="8">
        <v>2018</v>
      </c>
      <c r="B117" s="9">
        <v>236948</v>
      </c>
      <c r="C117" s="10" t="s">
        <v>168</v>
      </c>
      <c r="D117" s="10" t="s">
        <v>169</v>
      </c>
      <c r="E117" s="10" t="s">
        <v>15</v>
      </c>
      <c r="G117" s="3">
        <v>1</v>
      </c>
      <c r="H117" s="10" t="s">
        <v>16</v>
      </c>
      <c r="I117" s="3">
        <v>13552</v>
      </c>
      <c r="J117" s="3">
        <v>15703</v>
      </c>
      <c r="K117" s="3">
        <v>29255</v>
      </c>
      <c r="L117" s="3">
        <v>62067552</v>
      </c>
      <c r="M117" s="3">
        <v>23003976</v>
      </c>
      <c r="N117" s="3">
        <v>373</v>
      </c>
      <c r="O117" s="3">
        <v>368</v>
      </c>
      <c r="P117" s="3">
        <v>3100312</v>
      </c>
      <c r="Q117" s="3">
        <v>4604110</v>
      </c>
      <c r="R117" s="3">
        <v>1297309</v>
      </c>
      <c r="S117" s="3">
        <v>533665</v>
      </c>
      <c r="T117" s="17">
        <f t="shared" si="6"/>
        <v>166400.9436997319</v>
      </c>
      <c r="U117" s="17">
        <f t="shared" si="7"/>
        <v>62510.804347826088</v>
      </c>
      <c r="V117" s="17">
        <f t="shared" si="8"/>
        <v>8311.8284182305633</v>
      </c>
      <c r="W117" s="17">
        <f t="shared" si="9"/>
        <v>12511.16847826087</v>
      </c>
      <c r="X117" s="17">
        <f t="shared" si="10"/>
        <v>3478.040214477212</v>
      </c>
      <c r="Y117" s="17">
        <f t="shared" si="11"/>
        <v>1450.1766304347825</v>
      </c>
    </row>
    <row r="118" spans="1:25" s="3" customFormat="1" ht="20" customHeight="1" x14ac:dyDescent="0.15">
      <c r="A118" s="8">
        <v>2018</v>
      </c>
      <c r="B118" s="9">
        <v>240444</v>
      </c>
      <c r="C118" s="10" t="s">
        <v>170</v>
      </c>
      <c r="D118" s="10" t="s">
        <v>171</v>
      </c>
      <c r="E118" s="10" t="s">
        <v>15</v>
      </c>
      <c r="G118" s="3">
        <v>1</v>
      </c>
      <c r="H118" s="10" t="s">
        <v>16</v>
      </c>
      <c r="I118" s="3">
        <v>13930</v>
      </c>
      <c r="J118" s="3">
        <v>15012</v>
      </c>
      <c r="K118" s="3">
        <v>28942</v>
      </c>
      <c r="L118" s="3">
        <v>57444959</v>
      </c>
      <c r="M118" s="3">
        <v>25361936</v>
      </c>
      <c r="N118" s="3">
        <v>454</v>
      </c>
      <c r="O118" s="3">
        <v>472</v>
      </c>
      <c r="P118" s="3">
        <v>3907900</v>
      </c>
      <c r="Q118" s="3">
        <v>4229329</v>
      </c>
      <c r="R118" s="3">
        <v>872210</v>
      </c>
      <c r="S118" s="3">
        <v>565912</v>
      </c>
      <c r="T118" s="17">
        <f t="shared" si="6"/>
        <v>126530.74669603525</v>
      </c>
      <c r="U118" s="17">
        <f t="shared" si="7"/>
        <v>53732.91525423729</v>
      </c>
      <c r="V118" s="17">
        <f t="shared" si="8"/>
        <v>8607.7092511013216</v>
      </c>
      <c r="W118" s="17">
        <f t="shared" si="9"/>
        <v>8960.4427966101703</v>
      </c>
      <c r="X118" s="17">
        <f t="shared" si="10"/>
        <v>1921.1674008810573</v>
      </c>
      <c r="Y118" s="17">
        <f t="shared" si="11"/>
        <v>1198.9661016949153</v>
      </c>
    </row>
    <row r="119" spans="1:25" s="3" customFormat="1" ht="20" customHeight="1" x14ac:dyDescent="0.15">
      <c r="A119" s="8">
        <v>2018</v>
      </c>
      <c r="B119" s="9">
        <v>240727</v>
      </c>
      <c r="C119" s="10" t="s">
        <v>172</v>
      </c>
      <c r="D119" s="10" t="s">
        <v>173</v>
      </c>
      <c r="E119" s="10" t="s">
        <v>15</v>
      </c>
      <c r="G119" s="3">
        <v>1</v>
      </c>
      <c r="H119" s="10" t="s">
        <v>16</v>
      </c>
      <c r="I119" s="3">
        <v>4301</v>
      </c>
      <c r="J119" s="3">
        <v>4149</v>
      </c>
      <c r="K119" s="3">
        <v>8450</v>
      </c>
      <c r="L119" s="3">
        <v>20073852</v>
      </c>
      <c r="M119" s="3">
        <v>7650460</v>
      </c>
      <c r="N119" s="3">
        <v>271</v>
      </c>
      <c r="O119" s="3">
        <v>257</v>
      </c>
      <c r="P119" s="3">
        <v>631021</v>
      </c>
      <c r="Q119" s="3">
        <v>996193</v>
      </c>
      <c r="R119" s="3">
        <v>733691</v>
      </c>
      <c r="S119" s="3">
        <v>174386</v>
      </c>
      <c r="T119" s="17">
        <f t="shared" si="6"/>
        <v>74073.254612546123</v>
      </c>
      <c r="U119" s="17">
        <f t="shared" si="7"/>
        <v>29768.326848249028</v>
      </c>
      <c r="V119" s="17">
        <f t="shared" si="8"/>
        <v>2328.4907749077493</v>
      </c>
      <c r="W119" s="17">
        <f t="shared" si="9"/>
        <v>3876.2373540856033</v>
      </c>
      <c r="X119" s="17">
        <f t="shared" si="10"/>
        <v>2707.3468634686346</v>
      </c>
      <c r="Y119" s="17">
        <f t="shared" si="11"/>
        <v>678.5447470817121</v>
      </c>
    </row>
    <row r="120" spans="1:25" s="3" customFormat="1" ht="20" customHeight="1" x14ac:dyDescent="0.15">
      <c r="A120" s="8">
        <v>2018</v>
      </c>
      <c r="B120" s="9">
        <v>230728</v>
      </c>
      <c r="C120" s="10" t="s">
        <v>174</v>
      </c>
      <c r="D120" s="10" t="s">
        <v>34</v>
      </c>
      <c r="E120" s="10" t="s">
        <v>15</v>
      </c>
      <c r="G120" s="3">
        <v>1</v>
      </c>
      <c r="H120" s="10" t="s">
        <v>16</v>
      </c>
      <c r="I120" s="3">
        <v>8301</v>
      </c>
      <c r="J120" s="3">
        <v>8982</v>
      </c>
      <c r="K120" s="3">
        <v>17283</v>
      </c>
      <c r="L120" s="3">
        <v>16319106</v>
      </c>
      <c r="M120" s="3">
        <v>7831910</v>
      </c>
      <c r="N120" s="3">
        <v>340</v>
      </c>
      <c r="O120" s="3">
        <v>338</v>
      </c>
      <c r="P120" s="3">
        <v>718168</v>
      </c>
      <c r="Q120" s="3">
        <v>1552899</v>
      </c>
      <c r="R120" s="3">
        <v>367308</v>
      </c>
      <c r="S120" s="3">
        <v>192456</v>
      </c>
      <c r="T120" s="17">
        <f t="shared" si="6"/>
        <v>47997.370588235295</v>
      </c>
      <c r="U120" s="17">
        <f t="shared" si="7"/>
        <v>23171.331360946744</v>
      </c>
      <c r="V120" s="17">
        <f t="shared" si="8"/>
        <v>2112.258823529412</v>
      </c>
      <c r="W120" s="17">
        <f t="shared" si="9"/>
        <v>4594.3757396449701</v>
      </c>
      <c r="X120" s="17">
        <f t="shared" si="10"/>
        <v>1080.3176470588235</v>
      </c>
      <c r="Y120" s="17">
        <f t="shared" si="11"/>
        <v>569.39644970414201</v>
      </c>
    </row>
    <row r="121" spans="1:25" s="3" customFormat="1" ht="20" customHeight="1" x14ac:dyDescent="0.15">
      <c r="A121" s="8">
        <v>2018</v>
      </c>
      <c r="B121" s="9">
        <v>221999</v>
      </c>
      <c r="C121" s="10" t="s">
        <v>175</v>
      </c>
      <c r="D121" s="10" t="s">
        <v>71</v>
      </c>
      <c r="E121" s="10" t="s">
        <v>15</v>
      </c>
      <c r="G121" s="3">
        <v>1</v>
      </c>
      <c r="H121" s="10" t="s">
        <v>16</v>
      </c>
      <c r="I121" s="3">
        <v>3295</v>
      </c>
      <c r="J121" s="3">
        <v>3486</v>
      </c>
      <c r="K121" s="3">
        <v>6781</v>
      </c>
      <c r="L121" s="3">
        <v>47725520</v>
      </c>
      <c r="M121" s="3">
        <v>17704816</v>
      </c>
      <c r="N121" s="3">
        <v>192</v>
      </c>
      <c r="O121" s="3">
        <v>204</v>
      </c>
      <c r="P121" s="3">
        <v>1828667</v>
      </c>
      <c r="Q121" s="3">
        <v>2090430</v>
      </c>
      <c r="R121" s="3">
        <v>1426245</v>
      </c>
      <c r="S121" s="3">
        <v>405499</v>
      </c>
      <c r="T121" s="17">
        <f t="shared" si="6"/>
        <v>248570.41666666666</v>
      </c>
      <c r="U121" s="17">
        <f t="shared" si="7"/>
        <v>86788.313725490196</v>
      </c>
      <c r="V121" s="17">
        <f t="shared" si="8"/>
        <v>9524.3072916666661</v>
      </c>
      <c r="W121" s="17">
        <f t="shared" si="9"/>
        <v>10247.205882352941</v>
      </c>
      <c r="X121" s="17">
        <f t="shared" si="10"/>
        <v>7428.359375</v>
      </c>
      <c r="Y121" s="17">
        <f t="shared" si="11"/>
        <v>1987.7401960784314</v>
      </c>
    </row>
    <row r="122" spans="1:25" s="3" customFormat="1" ht="20" customHeight="1" x14ac:dyDescent="0.15">
      <c r="A122" s="8">
        <v>2018</v>
      </c>
      <c r="B122" s="9">
        <v>233921</v>
      </c>
      <c r="C122" s="10" t="s">
        <v>176</v>
      </c>
      <c r="D122" s="10" t="s">
        <v>62</v>
      </c>
      <c r="E122" s="10" t="s">
        <v>15</v>
      </c>
      <c r="G122" s="3">
        <v>1</v>
      </c>
      <c r="H122" s="10" t="s">
        <v>16</v>
      </c>
      <c r="I122" s="3">
        <v>15416</v>
      </c>
      <c r="J122" s="3">
        <v>11709</v>
      </c>
      <c r="K122" s="3">
        <v>27125</v>
      </c>
      <c r="L122" s="3">
        <v>48398775</v>
      </c>
      <c r="M122" s="3">
        <v>14714933</v>
      </c>
      <c r="N122" s="3">
        <v>380</v>
      </c>
      <c r="O122" s="3">
        <v>279</v>
      </c>
      <c r="P122" s="3">
        <v>1934896</v>
      </c>
      <c r="Q122" s="3">
        <v>2171354</v>
      </c>
      <c r="R122" s="3">
        <v>1182077</v>
      </c>
      <c r="S122" s="3">
        <v>438768</v>
      </c>
      <c r="T122" s="17">
        <f t="shared" si="6"/>
        <v>127365.19736842105</v>
      </c>
      <c r="U122" s="17">
        <f t="shared" si="7"/>
        <v>52741.695340501792</v>
      </c>
      <c r="V122" s="17">
        <f t="shared" si="8"/>
        <v>5091.8315789473681</v>
      </c>
      <c r="W122" s="17">
        <f t="shared" si="9"/>
        <v>7782.6308243727599</v>
      </c>
      <c r="X122" s="17">
        <f t="shared" si="10"/>
        <v>3110.7289473684209</v>
      </c>
      <c r="Y122" s="17">
        <f t="shared" si="11"/>
        <v>1572.6451612903227</v>
      </c>
    </row>
    <row r="123" spans="1:25" s="3" customFormat="1" ht="20" customHeight="1" x14ac:dyDescent="0.15">
      <c r="A123" s="8">
        <v>2018</v>
      </c>
      <c r="B123" s="9">
        <v>199847</v>
      </c>
      <c r="C123" s="10" t="s">
        <v>177</v>
      </c>
      <c r="D123" s="10" t="s">
        <v>14</v>
      </c>
      <c r="E123" s="10" t="s">
        <v>15</v>
      </c>
      <c r="G123" s="3">
        <v>1</v>
      </c>
      <c r="H123" s="10" t="s">
        <v>16</v>
      </c>
      <c r="I123" s="3">
        <v>2439</v>
      </c>
      <c r="J123" s="3">
        <v>2732</v>
      </c>
      <c r="K123" s="3">
        <v>5171</v>
      </c>
      <c r="L123" s="3">
        <v>38826781</v>
      </c>
      <c r="M123" s="3">
        <v>12143302</v>
      </c>
      <c r="N123" s="3">
        <v>324</v>
      </c>
      <c r="O123" s="3">
        <v>212</v>
      </c>
      <c r="P123" s="3">
        <v>1787380</v>
      </c>
      <c r="Q123" s="3">
        <v>1010861</v>
      </c>
      <c r="R123" s="3">
        <v>979307</v>
      </c>
      <c r="S123" s="3">
        <v>322199</v>
      </c>
      <c r="T123" s="17">
        <f t="shared" si="6"/>
        <v>119835.74382716049</v>
      </c>
      <c r="U123" s="17">
        <f t="shared" si="7"/>
        <v>57279.726415094337</v>
      </c>
      <c r="V123" s="17">
        <f t="shared" si="8"/>
        <v>5516.6049382716046</v>
      </c>
      <c r="W123" s="17">
        <f t="shared" si="9"/>
        <v>4768.2122641509432</v>
      </c>
      <c r="X123" s="17">
        <f t="shared" si="10"/>
        <v>3022.5524691358023</v>
      </c>
      <c r="Y123" s="17">
        <f t="shared" si="11"/>
        <v>1519.8066037735848</v>
      </c>
    </row>
    <row r="124" spans="1:25" s="3" customFormat="1" ht="20" customHeight="1" x14ac:dyDescent="0.15">
      <c r="A124" s="8">
        <v>2018</v>
      </c>
      <c r="B124" s="9">
        <v>236939</v>
      </c>
      <c r="C124" s="10" t="s">
        <v>178</v>
      </c>
      <c r="D124" s="10" t="s">
        <v>169</v>
      </c>
      <c r="E124" s="10" t="s">
        <v>15</v>
      </c>
      <c r="G124" s="3">
        <v>1</v>
      </c>
      <c r="H124" s="10" t="s">
        <v>16</v>
      </c>
      <c r="I124" s="3">
        <v>10833</v>
      </c>
      <c r="J124" s="3">
        <v>11983</v>
      </c>
      <c r="K124" s="3">
        <v>22816</v>
      </c>
      <c r="L124" s="3">
        <v>32030683</v>
      </c>
      <c r="M124" s="3">
        <v>14078242</v>
      </c>
      <c r="N124" s="3">
        <v>315</v>
      </c>
      <c r="O124" s="3">
        <v>305</v>
      </c>
      <c r="P124" s="3">
        <v>1343814</v>
      </c>
      <c r="Q124" s="3">
        <v>2309778</v>
      </c>
      <c r="R124" s="3">
        <v>835705</v>
      </c>
      <c r="S124" s="3">
        <v>527042</v>
      </c>
      <c r="T124" s="17">
        <f t="shared" si="6"/>
        <v>101684.70793650794</v>
      </c>
      <c r="U124" s="17">
        <f t="shared" si="7"/>
        <v>46158.170491803277</v>
      </c>
      <c r="V124" s="17">
        <f t="shared" si="8"/>
        <v>4266.0761904761903</v>
      </c>
      <c r="W124" s="17">
        <f t="shared" si="9"/>
        <v>7573.0426229508194</v>
      </c>
      <c r="X124" s="17">
        <f t="shared" si="10"/>
        <v>2653.031746031746</v>
      </c>
      <c r="Y124" s="17">
        <f t="shared" si="11"/>
        <v>1728.0065573770491</v>
      </c>
    </row>
    <row r="125" spans="1:25" s="3" customFormat="1" ht="20" customHeight="1" x14ac:dyDescent="0.15">
      <c r="A125" s="8">
        <v>2018</v>
      </c>
      <c r="B125" s="9">
        <v>238032</v>
      </c>
      <c r="C125" s="10" t="s">
        <v>179</v>
      </c>
      <c r="D125" s="10" t="s">
        <v>67</v>
      </c>
      <c r="E125" s="10" t="s">
        <v>15</v>
      </c>
      <c r="G125" s="3">
        <v>1</v>
      </c>
      <c r="H125" s="10" t="s">
        <v>16</v>
      </c>
      <c r="I125" s="3">
        <v>10170</v>
      </c>
      <c r="J125" s="3">
        <v>9395</v>
      </c>
      <c r="K125" s="3">
        <v>19565</v>
      </c>
      <c r="L125" s="3">
        <v>39605496</v>
      </c>
      <c r="M125" s="3">
        <v>13967942</v>
      </c>
      <c r="N125" s="3">
        <v>299</v>
      </c>
      <c r="O125" s="3">
        <v>292</v>
      </c>
      <c r="P125" s="3">
        <v>1639108</v>
      </c>
      <c r="Q125" s="3">
        <v>2112542</v>
      </c>
      <c r="R125" s="3">
        <v>1350587</v>
      </c>
      <c r="S125" s="3">
        <v>476970</v>
      </c>
      <c r="T125" s="17">
        <f t="shared" si="6"/>
        <v>132459.85284280937</v>
      </c>
      <c r="U125" s="17">
        <f t="shared" si="7"/>
        <v>47835.417808219179</v>
      </c>
      <c r="V125" s="17">
        <f t="shared" si="8"/>
        <v>5481.9665551839462</v>
      </c>
      <c r="W125" s="17">
        <f t="shared" si="9"/>
        <v>7234.732876712329</v>
      </c>
      <c r="X125" s="17">
        <f t="shared" si="10"/>
        <v>4517.0133779264215</v>
      </c>
      <c r="Y125" s="17">
        <f t="shared" si="11"/>
        <v>1633.458904109589</v>
      </c>
    </row>
    <row r="126" spans="1:25" s="3" customFormat="1" ht="20" customHeight="1" x14ac:dyDescent="0.15">
      <c r="A126" s="8">
        <v>2018</v>
      </c>
      <c r="B126" s="9">
        <v>157951</v>
      </c>
      <c r="C126" s="10" t="s">
        <v>180</v>
      </c>
      <c r="D126" s="10" t="s">
        <v>131</v>
      </c>
      <c r="E126" s="10" t="s">
        <v>15</v>
      </c>
      <c r="G126" s="3">
        <v>1</v>
      </c>
      <c r="H126" s="10" t="s">
        <v>16</v>
      </c>
      <c r="I126" s="3">
        <v>5139</v>
      </c>
      <c r="J126" s="3">
        <v>7014</v>
      </c>
      <c r="K126" s="3">
        <v>12153</v>
      </c>
      <c r="L126" s="3">
        <v>13630096</v>
      </c>
      <c r="M126" s="3">
        <v>5109122</v>
      </c>
      <c r="N126" s="3">
        <v>264</v>
      </c>
      <c r="O126" s="3">
        <v>147</v>
      </c>
      <c r="P126" s="3">
        <v>526503</v>
      </c>
      <c r="Q126" s="3">
        <v>710697</v>
      </c>
      <c r="R126" s="3">
        <v>427087</v>
      </c>
      <c r="S126" s="3">
        <v>172038</v>
      </c>
      <c r="T126" s="17">
        <f t="shared" si="6"/>
        <v>51629.151515151512</v>
      </c>
      <c r="U126" s="17">
        <f t="shared" si="7"/>
        <v>34755.931972789112</v>
      </c>
      <c r="V126" s="17">
        <f t="shared" si="8"/>
        <v>1994.3295454545455</v>
      </c>
      <c r="W126" s="17">
        <f t="shared" si="9"/>
        <v>4834.6734693877552</v>
      </c>
      <c r="X126" s="17">
        <f t="shared" si="10"/>
        <v>1617.753787878788</v>
      </c>
      <c r="Y126" s="17">
        <f t="shared" si="11"/>
        <v>1170.3265306122448</v>
      </c>
    </row>
    <row r="127" spans="1:25" s="3" customFormat="1" ht="20" customHeight="1" x14ac:dyDescent="0.15">
      <c r="A127" s="8">
        <v>2018</v>
      </c>
      <c r="B127" s="9">
        <v>172699</v>
      </c>
      <c r="C127" s="10" t="s">
        <v>181</v>
      </c>
      <c r="D127" s="10" t="s">
        <v>38</v>
      </c>
      <c r="E127" s="10" t="s">
        <v>15</v>
      </c>
      <c r="G127" s="3">
        <v>1</v>
      </c>
      <c r="H127" s="10" t="s">
        <v>16</v>
      </c>
      <c r="I127" s="3">
        <v>7712</v>
      </c>
      <c r="J127" s="3">
        <v>7211</v>
      </c>
      <c r="K127" s="3">
        <v>14923</v>
      </c>
      <c r="L127" s="3">
        <v>16076460</v>
      </c>
      <c r="M127" s="3">
        <v>6877737</v>
      </c>
      <c r="N127" s="3">
        <v>216</v>
      </c>
      <c r="O127" s="3">
        <v>227</v>
      </c>
      <c r="P127" s="3">
        <v>1107485</v>
      </c>
      <c r="Q127" s="3">
        <v>768043</v>
      </c>
      <c r="R127" s="3">
        <v>465669</v>
      </c>
      <c r="S127" s="3">
        <v>122739</v>
      </c>
      <c r="T127" s="17">
        <f t="shared" si="6"/>
        <v>74428.055555555562</v>
      </c>
      <c r="U127" s="17">
        <f t="shared" si="7"/>
        <v>30298.40088105727</v>
      </c>
      <c r="V127" s="17">
        <f t="shared" si="8"/>
        <v>5127.2453703703704</v>
      </c>
      <c r="W127" s="17">
        <f t="shared" si="9"/>
        <v>3383.4493392070485</v>
      </c>
      <c r="X127" s="17">
        <f t="shared" si="10"/>
        <v>2155.875</v>
      </c>
      <c r="Y127" s="17">
        <f t="shared" si="11"/>
        <v>540.70044052863432</v>
      </c>
    </row>
    <row r="128" spans="1:25" s="3" customFormat="1" ht="20" customHeight="1" x14ac:dyDescent="0.15">
      <c r="A128" s="8">
        <v>2017</v>
      </c>
      <c r="B128" s="9">
        <v>197869</v>
      </c>
      <c r="C128" s="10" t="s">
        <v>13</v>
      </c>
      <c r="D128" s="10" t="s">
        <v>14</v>
      </c>
      <c r="E128" s="10" t="s">
        <v>15</v>
      </c>
      <c r="G128" s="3">
        <v>1</v>
      </c>
      <c r="H128" s="10" t="s">
        <v>16</v>
      </c>
      <c r="I128" s="3">
        <v>7172</v>
      </c>
      <c r="J128" s="3">
        <v>8834</v>
      </c>
      <c r="K128" s="3">
        <v>16006</v>
      </c>
      <c r="L128" s="3">
        <v>14104755</v>
      </c>
      <c r="M128" s="3">
        <v>5540912</v>
      </c>
      <c r="N128" s="3">
        <v>327</v>
      </c>
      <c r="O128" s="3">
        <v>262</v>
      </c>
      <c r="P128" s="3">
        <v>744046</v>
      </c>
      <c r="Q128" s="3">
        <v>859694</v>
      </c>
      <c r="R128" s="3">
        <v>392196</v>
      </c>
      <c r="S128" s="3">
        <v>111070</v>
      </c>
      <c r="T128" s="17">
        <f t="shared" si="6"/>
        <v>43133.807339449544</v>
      </c>
      <c r="U128" s="17">
        <f t="shared" si="7"/>
        <v>21148.519083969466</v>
      </c>
      <c r="V128" s="17">
        <f t="shared" si="8"/>
        <v>2275.3700305810398</v>
      </c>
      <c r="W128" s="17">
        <f t="shared" si="9"/>
        <v>3281.2748091603053</v>
      </c>
      <c r="X128" s="17">
        <f t="shared" si="10"/>
        <v>1199.3761467889908</v>
      </c>
      <c r="Y128" s="17">
        <f t="shared" si="11"/>
        <v>423.93129770992368</v>
      </c>
    </row>
    <row r="129" spans="1:25" s="3" customFormat="1" ht="20" customHeight="1" x14ac:dyDescent="0.15">
      <c r="A129" s="8">
        <v>2017</v>
      </c>
      <c r="B129" s="9">
        <v>104151</v>
      </c>
      <c r="C129" s="10" t="s">
        <v>17</v>
      </c>
      <c r="D129" s="10" t="s">
        <v>18</v>
      </c>
      <c r="E129" s="10" t="s">
        <v>15</v>
      </c>
      <c r="G129" s="3">
        <v>1</v>
      </c>
      <c r="H129" s="10" t="s">
        <v>16</v>
      </c>
      <c r="I129" s="3">
        <v>21779</v>
      </c>
      <c r="J129" s="3">
        <v>16855</v>
      </c>
      <c r="K129" s="3">
        <v>38634</v>
      </c>
      <c r="L129" s="3">
        <v>71512978</v>
      </c>
      <c r="M129" s="3">
        <v>19714544</v>
      </c>
      <c r="N129" s="3">
        <v>373</v>
      </c>
      <c r="O129" s="3">
        <v>375</v>
      </c>
      <c r="P129" s="3">
        <v>3565963</v>
      </c>
      <c r="Q129" s="3">
        <v>3776056</v>
      </c>
      <c r="R129" s="3">
        <v>1050988</v>
      </c>
      <c r="S129" s="3">
        <v>492695</v>
      </c>
      <c r="T129" s="17">
        <f t="shared" si="6"/>
        <v>191723.80160857909</v>
      </c>
      <c r="U129" s="17">
        <f t="shared" si="7"/>
        <v>52572.117333333335</v>
      </c>
      <c r="V129" s="17">
        <f t="shared" si="8"/>
        <v>9560.2225201072379</v>
      </c>
      <c r="W129" s="17">
        <f t="shared" si="9"/>
        <v>10069.482666666667</v>
      </c>
      <c r="X129" s="17">
        <f t="shared" si="10"/>
        <v>2817.662198391421</v>
      </c>
      <c r="Y129" s="17">
        <f t="shared" si="11"/>
        <v>1313.8533333333332</v>
      </c>
    </row>
    <row r="130" spans="1:25" s="3" customFormat="1" ht="20" customHeight="1" x14ac:dyDescent="0.15">
      <c r="A130" s="8">
        <v>2017</v>
      </c>
      <c r="B130" s="9">
        <v>106458</v>
      </c>
      <c r="C130" s="10" t="s">
        <v>19</v>
      </c>
      <c r="D130" s="10" t="s">
        <v>20</v>
      </c>
      <c r="E130" s="10" t="s">
        <v>15</v>
      </c>
      <c r="G130" s="3">
        <v>1</v>
      </c>
      <c r="H130" s="10" t="s">
        <v>16</v>
      </c>
      <c r="I130" s="3">
        <v>2944</v>
      </c>
      <c r="J130" s="3">
        <v>3916</v>
      </c>
      <c r="K130" s="3">
        <v>6860</v>
      </c>
      <c r="L130" s="3">
        <v>9871357</v>
      </c>
      <c r="M130" s="3">
        <v>4544402</v>
      </c>
      <c r="N130" s="3">
        <v>295</v>
      </c>
      <c r="O130" s="3">
        <v>192</v>
      </c>
      <c r="P130" s="3">
        <v>562200</v>
      </c>
      <c r="Q130" s="3">
        <v>757881</v>
      </c>
      <c r="R130" s="3">
        <v>336392</v>
      </c>
      <c r="S130" s="3">
        <v>134392</v>
      </c>
      <c r="T130" s="17">
        <f t="shared" si="6"/>
        <v>33462.22711864407</v>
      </c>
      <c r="U130" s="17">
        <f t="shared" si="7"/>
        <v>23668.760416666668</v>
      </c>
      <c r="V130" s="17">
        <f t="shared" si="8"/>
        <v>1905.7627118644068</v>
      </c>
      <c r="W130" s="17">
        <f t="shared" si="9"/>
        <v>3947.296875</v>
      </c>
      <c r="X130" s="17">
        <f t="shared" si="10"/>
        <v>1140.3118644067797</v>
      </c>
      <c r="Y130" s="17">
        <f t="shared" si="11"/>
        <v>699.95833333333337</v>
      </c>
    </row>
    <row r="131" spans="1:25" s="3" customFormat="1" ht="20" customHeight="1" x14ac:dyDescent="0.15">
      <c r="A131" s="8">
        <v>2017</v>
      </c>
      <c r="B131" s="9">
        <v>100858</v>
      </c>
      <c r="C131" s="10" t="s">
        <v>21</v>
      </c>
      <c r="D131" s="10" t="s">
        <v>22</v>
      </c>
      <c r="E131" s="10" t="s">
        <v>15</v>
      </c>
      <c r="G131" s="3">
        <v>1</v>
      </c>
      <c r="H131" s="10" t="s">
        <v>16</v>
      </c>
      <c r="I131" s="3">
        <v>10584</v>
      </c>
      <c r="J131" s="3">
        <v>10848</v>
      </c>
      <c r="K131" s="3">
        <v>21432</v>
      </c>
      <c r="L131" s="3">
        <v>63469236</v>
      </c>
      <c r="M131" s="3">
        <v>23450560</v>
      </c>
      <c r="N131" s="3">
        <v>298</v>
      </c>
      <c r="O131" s="3">
        <v>289</v>
      </c>
      <c r="P131" s="3">
        <v>2299511</v>
      </c>
      <c r="Q131" s="3">
        <v>4192248</v>
      </c>
      <c r="R131" s="3">
        <v>1387255</v>
      </c>
      <c r="S131" s="3">
        <v>649225</v>
      </c>
      <c r="T131" s="17">
        <f t="shared" ref="T131:T194" si="12">L131/N131</f>
        <v>212984.0134228188</v>
      </c>
      <c r="U131" s="17">
        <f t="shared" ref="U131:U194" si="13">M131/O131</f>
        <v>81143.806228373709</v>
      </c>
      <c r="V131" s="17">
        <f t="shared" ref="V131:V194" si="14">P131/N131</f>
        <v>7716.479865771812</v>
      </c>
      <c r="W131" s="17">
        <f t="shared" ref="W131:W194" si="15">Q131/O131</f>
        <v>14506.048442906575</v>
      </c>
      <c r="X131" s="17">
        <f t="shared" ref="X131:X194" si="16">R131/N131</f>
        <v>4655.2181208053689</v>
      </c>
      <c r="Y131" s="17">
        <f t="shared" ref="Y131:Y194" si="17">S131/O131</f>
        <v>2246.4532871972319</v>
      </c>
    </row>
    <row r="132" spans="1:25" s="3" customFormat="1" ht="20" customHeight="1" x14ac:dyDescent="0.15">
      <c r="A132" s="8">
        <v>2017</v>
      </c>
      <c r="B132" s="9">
        <v>150136</v>
      </c>
      <c r="C132" s="10" t="s">
        <v>23</v>
      </c>
      <c r="D132" s="10" t="s">
        <v>24</v>
      </c>
      <c r="E132" s="10" t="s">
        <v>15</v>
      </c>
      <c r="G132" s="3">
        <v>1</v>
      </c>
      <c r="H132" s="10" t="s">
        <v>16</v>
      </c>
      <c r="I132" s="3">
        <v>6190</v>
      </c>
      <c r="J132" s="3">
        <v>8938</v>
      </c>
      <c r="K132" s="3">
        <v>15128</v>
      </c>
      <c r="L132" s="3">
        <v>11927783</v>
      </c>
      <c r="M132" s="3">
        <v>7944496</v>
      </c>
      <c r="N132" s="3">
        <v>230</v>
      </c>
      <c r="O132" s="3">
        <v>268</v>
      </c>
      <c r="P132" s="3">
        <v>719647</v>
      </c>
      <c r="Q132" s="3">
        <v>1131448</v>
      </c>
      <c r="R132" s="3">
        <v>296687</v>
      </c>
      <c r="S132" s="3">
        <v>182957</v>
      </c>
      <c r="T132" s="17">
        <f t="shared" si="12"/>
        <v>51859.926086956519</v>
      </c>
      <c r="U132" s="17">
        <f t="shared" si="13"/>
        <v>29643.641791044774</v>
      </c>
      <c r="V132" s="17">
        <f t="shared" si="14"/>
        <v>3128.9</v>
      </c>
      <c r="W132" s="17">
        <f t="shared" si="15"/>
        <v>4221.8208955223881</v>
      </c>
      <c r="X132" s="17">
        <f t="shared" si="16"/>
        <v>1289.9434782608696</v>
      </c>
      <c r="Y132" s="17">
        <f t="shared" si="17"/>
        <v>682.67537313432831</v>
      </c>
    </row>
    <row r="133" spans="1:25" s="3" customFormat="1" ht="20" customHeight="1" x14ac:dyDescent="0.15">
      <c r="A133" s="8">
        <v>2017</v>
      </c>
      <c r="B133" s="9">
        <v>223232</v>
      </c>
      <c r="C133" s="10" t="s">
        <v>25</v>
      </c>
      <c r="D133" s="10" t="s">
        <v>26</v>
      </c>
      <c r="E133" s="10" t="s">
        <v>15</v>
      </c>
      <c r="G133" s="3">
        <v>1</v>
      </c>
      <c r="H133" s="10" t="s">
        <v>16</v>
      </c>
      <c r="I133" s="3">
        <v>5801</v>
      </c>
      <c r="J133" s="3">
        <v>8284</v>
      </c>
      <c r="K133" s="3">
        <v>14085</v>
      </c>
      <c r="L133" s="3">
        <v>45784228</v>
      </c>
      <c r="M133" s="3">
        <v>24568640</v>
      </c>
      <c r="N133" s="3">
        <v>275</v>
      </c>
      <c r="O133" s="3">
        <v>377</v>
      </c>
      <c r="P133" s="3">
        <v>2064054</v>
      </c>
      <c r="Q133" s="3">
        <v>3291205</v>
      </c>
      <c r="R133" s="3">
        <v>1476659</v>
      </c>
      <c r="S133" s="3">
        <v>570191</v>
      </c>
      <c r="T133" s="17">
        <f t="shared" si="12"/>
        <v>166488.10181818181</v>
      </c>
      <c r="U133" s="17">
        <f t="shared" si="13"/>
        <v>65168.806366047742</v>
      </c>
      <c r="V133" s="17">
        <f t="shared" si="14"/>
        <v>7505.6509090909094</v>
      </c>
      <c r="W133" s="17">
        <f t="shared" si="15"/>
        <v>8729.9867374005298</v>
      </c>
      <c r="X133" s="17">
        <f t="shared" si="16"/>
        <v>5369.6690909090912</v>
      </c>
      <c r="Y133" s="17">
        <f t="shared" si="17"/>
        <v>1512.4429708222813</v>
      </c>
    </row>
    <row r="134" spans="1:25" s="3" customFormat="1" ht="20" customHeight="1" x14ac:dyDescent="0.15">
      <c r="A134" s="8">
        <v>2017</v>
      </c>
      <c r="B134" s="9">
        <v>142115</v>
      </c>
      <c r="C134" s="10" t="s">
        <v>27</v>
      </c>
      <c r="D134" s="10" t="s">
        <v>28</v>
      </c>
      <c r="E134" s="10" t="s">
        <v>15</v>
      </c>
      <c r="G134" s="3">
        <v>1</v>
      </c>
      <c r="H134" s="10" t="s">
        <v>16</v>
      </c>
      <c r="I134" s="3">
        <v>5682</v>
      </c>
      <c r="J134" s="3">
        <v>6762</v>
      </c>
      <c r="K134" s="3">
        <v>12444</v>
      </c>
      <c r="L134" s="3">
        <v>15910975</v>
      </c>
      <c r="M134" s="3">
        <v>7275747</v>
      </c>
      <c r="N134" s="3">
        <v>231</v>
      </c>
      <c r="O134" s="3">
        <v>275</v>
      </c>
      <c r="P134" s="3">
        <v>406790</v>
      </c>
      <c r="Q134" s="3">
        <v>1425035</v>
      </c>
      <c r="R134" s="3">
        <v>571780</v>
      </c>
      <c r="S134" s="3">
        <v>189346</v>
      </c>
      <c r="T134" s="17">
        <f t="shared" si="12"/>
        <v>68878.679653679646</v>
      </c>
      <c r="U134" s="17">
        <f t="shared" si="13"/>
        <v>26457.261818181818</v>
      </c>
      <c r="V134" s="17">
        <f t="shared" si="14"/>
        <v>1760.9956709956709</v>
      </c>
      <c r="W134" s="17">
        <f t="shared" si="15"/>
        <v>5181.9454545454546</v>
      </c>
      <c r="X134" s="17">
        <f t="shared" si="16"/>
        <v>2475.2380952380954</v>
      </c>
      <c r="Y134" s="17">
        <f t="shared" si="17"/>
        <v>688.53090909090906</v>
      </c>
    </row>
    <row r="135" spans="1:25" s="3" customFormat="1" ht="20" customHeight="1" x14ac:dyDescent="0.15">
      <c r="A135" s="8">
        <v>2017</v>
      </c>
      <c r="B135" s="9">
        <v>164924</v>
      </c>
      <c r="C135" s="10" t="s">
        <v>29</v>
      </c>
      <c r="D135" s="10" t="s">
        <v>30</v>
      </c>
      <c r="E135" s="10" t="s">
        <v>15</v>
      </c>
      <c r="G135" s="3">
        <v>1</v>
      </c>
      <c r="H135" s="10" t="s">
        <v>16</v>
      </c>
      <c r="I135" s="3">
        <v>4495</v>
      </c>
      <c r="J135" s="3">
        <v>5030</v>
      </c>
      <c r="K135" s="3">
        <v>9525</v>
      </c>
      <c r="L135" s="3">
        <v>39290665</v>
      </c>
      <c r="M135" s="3">
        <v>18426158</v>
      </c>
      <c r="N135" s="3">
        <v>395</v>
      </c>
      <c r="O135" s="3">
        <v>434</v>
      </c>
      <c r="P135" s="3">
        <v>2962806</v>
      </c>
      <c r="Q135" s="3">
        <v>2521596</v>
      </c>
      <c r="R135" s="3">
        <v>813772</v>
      </c>
      <c r="S135" s="3">
        <v>259040</v>
      </c>
      <c r="T135" s="17">
        <f t="shared" si="12"/>
        <v>99470.037974683539</v>
      </c>
      <c r="U135" s="17">
        <f t="shared" si="13"/>
        <v>42456.585253456222</v>
      </c>
      <c r="V135" s="17">
        <f t="shared" si="14"/>
        <v>7500.774683544304</v>
      </c>
      <c r="W135" s="17">
        <f t="shared" si="15"/>
        <v>5810.1290322580644</v>
      </c>
      <c r="X135" s="17">
        <f t="shared" si="16"/>
        <v>2060.1822784810129</v>
      </c>
      <c r="Y135" s="17">
        <f t="shared" si="17"/>
        <v>596.86635944700458</v>
      </c>
    </row>
    <row r="136" spans="1:25" s="3" customFormat="1" ht="20" customHeight="1" x14ac:dyDescent="0.15">
      <c r="A136" s="8">
        <v>2017</v>
      </c>
      <c r="B136" s="9">
        <v>201441</v>
      </c>
      <c r="C136" s="10" t="s">
        <v>31</v>
      </c>
      <c r="D136" s="10" t="s">
        <v>32</v>
      </c>
      <c r="E136" s="10" t="s">
        <v>15</v>
      </c>
      <c r="G136" s="3">
        <v>1</v>
      </c>
      <c r="H136" s="10" t="s">
        <v>16</v>
      </c>
      <c r="I136" s="3">
        <v>5630</v>
      </c>
      <c r="J136" s="3">
        <v>7398</v>
      </c>
      <c r="K136" s="3">
        <v>13028</v>
      </c>
      <c r="L136" s="3">
        <v>12603235</v>
      </c>
      <c r="M136" s="3">
        <v>6501975</v>
      </c>
      <c r="N136" s="3">
        <v>226</v>
      </c>
      <c r="O136" s="3">
        <v>235</v>
      </c>
      <c r="P136" s="3">
        <v>1096586</v>
      </c>
      <c r="Q136" s="3">
        <v>957047</v>
      </c>
      <c r="R136" s="3">
        <v>429007</v>
      </c>
      <c r="S136" s="3">
        <v>109454</v>
      </c>
      <c r="T136" s="17">
        <f t="shared" si="12"/>
        <v>55766.526548672569</v>
      </c>
      <c r="U136" s="17">
        <f t="shared" si="13"/>
        <v>27667.978723404256</v>
      </c>
      <c r="V136" s="17">
        <f t="shared" si="14"/>
        <v>4852.1504424778759</v>
      </c>
      <c r="W136" s="17">
        <f t="shared" si="15"/>
        <v>4072.5404255319149</v>
      </c>
      <c r="X136" s="17">
        <f t="shared" si="16"/>
        <v>1898.2610619469026</v>
      </c>
      <c r="Y136" s="17">
        <f t="shared" si="17"/>
        <v>465.76170212765959</v>
      </c>
    </row>
    <row r="137" spans="1:25" s="3" customFormat="1" ht="20" customHeight="1" x14ac:dyDescent="0.15">
      <c r="A137" s="8">
        <v>2017</v>
      </c>
      <c r="B137" s="9">
        <v>230038</v>
      </c>
      <c r="C137" s="10" t="s">
        <v>33</v>
      </c>
      <c r="D137" s="10" t="s">
        <v>34</v>
      </c>
      <c r="E137" s="10" t="s">
        <v>15</v>
      </c>
      <c r="G137" s="3">
        <v>1</v>
      </c>
      <c r="H137" s="10" t="s">
        <v>16</v>
      </c>
      <c r="I137" s="3">
        <v>14388</v>
      </c>
      <c r="J137" s="3">
        <v>13768</v>
      </c>
      <c r="K137" s="3">
        <v>28156</v>
      </c>
      <c r="L137" s="3">
        <v>34377581</v>
      </c>
      <c r="M137" s="3">
        <v>12469087</v>
      </c>
      <c r="N137" s="3">
        <v>375</v>
      </c>
      <c r="O137" s="3">
        <v>343</v>
      </c>
      <c r="P137" s="3">
        <v>1885711</v>
      </c>
      <c r="Q137" s="3">
        <v>2175162</v>
      </c>
      <c r="R137" s="3">
        <v>868492</v>
      </c>
      <c r="S137" s="3">
        <v>292774</v>
      </c>
      <c r="T137" s="17">
        <f t="shared" si="12"/>
        <v>91673.549333333329</v>
      </c>
      <c r="U137" s="17">
        <f t="shared" si="13"/>
        <v>36353.023323615162</v>
      </c>
      <c r="V137" s="17">
        <f t="shared" si="14"/>
        <v>5028.5626666666667</v>
      </c>
      <c r="W137" s="17">
        <f t="shared" si="15"/>
        <v>6341.5801749271141</v>
      </c>
      <c r="X137" s="17">
        <f t="shared" si="16"/>
        <v>2315.9786666666669</v>
      </c>
      <c r="Y137" s="17">
        <f t="shared" si="17"/>
        <v>853.56851311953358</v>
      </c>
    </row>
    <row r="138" spans="1:25" s="3" customFormat="1" ht="20" customHeight="1" x14ac:dyDescent="0.15">
      <c r="A138" s="8">
        <v>2017</v>
      </c>
      <c r="B138" s="9">
        <v>110556</v>
      </c>
      <c r="C138" s="10" t="s">
        <v>35</v>
      </c>
      <c r="D138" s="10" t="s">
        <v>36</v>
      </c>
      <c r="E138" s="10" t="s">
        <v>15</v>
      </c>
      <c r="G138" s="3">
        <v>1</v>
      </c>
      <c r="H138" s="10" t="s">
        <v>16</v>
      </c>
      <c r="I138" s="3">
        <v>8030</v>
      </c>
      <c r="J138" s="3">
        <v>11382</v>
      </c>
      <c r="K138" s="3">
        <v>19412</v>
      </c>
      <c r="L138" s="3">
        <v>24791876</v>
      </c>
      <c r="M138" s="3">
        <v>12443093</v>
      </c>
      <c r="N138" s="3">
        <v>237</v>
      </c>
      <c r="O138" s="3">
        <v>291</v>
      </c>
      <c r="P138" s="3">
        <v>918864</v>
      </c>
      <c r="Q138" s="3">
        <v>1880821</v>
      </c>
      <c r="R138" s="3">
        <v>400117</v>
      </c>
      <c r="S138" s="3">
        <v>247422</v>
      </c>
      <c r="T138" s="17">
        <f t="shared" si="12"/>
        <v>104607.07172995781</v>
      </c>
      <c r="U138" s="17">
        <f t="shared" si="13"/>
        <v>42759.769759450173</v>
      </c>
      <c r="V138" s="17">
        <f t="shared" si="14"/>
        <v>3877.0632911392404</v>
      </c>
      <c r="W138" s="17">
        <f t="shared" si="15"/>
        <v>6463.3024054982816</v>
      </c>
      <c r="X138" s="17">
        <f t="shared" si="16"/>
        <v>1688.2573839662448</v>
      </c>
      <c r="Y138" s="17">
        <f t="shared" si="17"/>
        <v>850.24742268041234</v>
      </c>
    </row>
    <row r="139" spans="1:25" s="3" customFormat="1" ht="20" customHeight="1" x14ac:dyDescent="0.15">
      <c r="A139" s="8">
        <v>2017</v>
      </c>
      <c r="B139" s="9">
        <v>169248</v>
      </c>
      <c r="C139" s="10" t="s">
        <v>37</v>
      </c>
      <c r="D139" s="10" t="s">
        <v>38</v>
      </c>
      <c r="E139" s="10" t="s">
        <v>15</v>
      </c>
      <c r="G139" s="3">
        <v>1</v>
      </c>
      <c r="H139" s="10" t="s">
        <v>16</v>
      </c>
      <c r="I139" s="3">
        <v>6696</v>
      </c>
      <c r="J139" s="3">
        <v>8777</v>
      </c>
      <c r="K139" s="3">
        <v>15473</v>
      </c>
      <c r="L139" s="3">
        <v>12051070</v>
      </c>
      <c r="M139" s="3">
        <v>7638885</v>
      </c>
      <c r="N139" s="3">
        <v>300</v>
      </c>
      <c r="O139" s="3">
        <v>301</v>
      </c>
      <c r="P139" s="3">
        <v>506925</v>
      </c>
      <c r="Q139" s="3">
        <v>969960</v>
      </c>
      <c r="R139" s="3">
        <v>362198</v>
      </c>
      <c r="S139" s="3">
        <v>134960</v>
      </c>
      <c r="T139" s="17">
        <f t="shared" si="12"/>
        <v>40170.23333333333</v>
      </c>
      <c r="U139" s="17">
        <f t="shared" si="13"/>
        <v>25378.355481727576</v>
      </c>
      <c r="V139" s="17">
        <f t="shared" si="14"/>
        <v>1689.75</v>
      </c>
      <c r="W139" s="17">
        <f t="shared" si="15"/>
        <v>3222.4584717607972</v>
      </c>
      <c r="X139" s="17">
        <f t="shared" si="16"/>
        <v>1207.3266666666666</v>
      </c>
      <c r="Y139" s="17">
        <f t="shared" si="17"/>
        <v>448.37209302325579</v>
      </c>
    </row>
    <row r="140" spans="1:25" s="3" customFormat="1" ht="20" customHeight="1" x14ac:dyDescent="0.15">
      <c r="A140" s="8">
        <v>2017</v>
      </c>
      <c r="B140" s="9">
        <v>217882</v>
      </c>
      <c r="C140" s="10" t="s">
        <v>39</v>
      </c>
      <c r="D140" s="10" t="s">
        <v>40</v>
      </c>
      <c r="E140" s="10" t="s">
        <v>15</v>
      </c>
      <c r="G140" s="3">
        <v>1</v>
      </c>
      <c r="H140" s="10" t="s">
        <v>16</v>
      </c>
      <c r="I140" s="3">
        <v>9521</v>
      </c>
      <c r="J140" s="3">
        <v>9074</v>
      </c>
      <c r="K140" s="3">
        <v>18595</v>
      </c>
      <c r="L140" s="3">
        <v>63441427</v>
      </c>
      <c r="M140" s="3">
        <v>14912763</v>
      </c>
      <c r="N140" s="3">
        <v>321</v>
      </c>
      <c r="O140" s="3">
        <v>279</v>
      </c>
      <c r="P140" s="3">
        <v>1674903</v>
      </c>
      <c r="Q140" s="3">
        <v>1555989</v>
      </c>
      <c r="R140" s="3">
        <v>2333845</v>
      </c>
      <c r="S140" s="3">
        <v>449221</v>
      </c>
      <c r="T140" s="17">
        <f t="shared" si="12"/>
        <v>197636.84423676014</v>
      </c>
      <c r="U140" s="17">
        <f t="shared" si="13"/>
        <v>53450.763440860217</v>
      </c>
      <c r="V140" s="17">
        <f t="shared" si="14"/>
        <v>5217.7663551401865</v>
      </c>
      <c r="W140" s="17">
        <f t="shared" si="15"/>
        <v>5577.0215053763441</v>
      </c>
      <c r="X140" s="17">
        <f t="shared" si="16"/>
        <v>7270.5451713395641</v>
      </c>
      <c r="Y140" s="17">
        <f t="shared" si="17"/>
        <v>1610.1111111111111</v>
      </c>
    </row>
    <row r="141" spans="1:25" s="3" customFormat="1" ht="20" customHeight="1" x14ac:dyDescent="0.15">
      <c r="A141" s="8">
        <v>2017</v>
      </c>
      <c r="B141" s="9">
        <v>218724</v>
      </c>
      <c r="C141" s="10" t="s">
        <v>41</v>
      </c>
      <c r="D141" s="10" t="s">
        <v>40</v>
      </c>
      <c r="E141" s="10" t="s">
        <v>182</v>
      </c>
      <c r="F141" s="10" t="s">
        <v>183</v>
      </c>
      <c r="G141" s="3">
        <v>9</v>
      </c>
      <c r="H141" s="10" t="s">
        <v>184</v>
      </c>
      <c r="I141" s="3">
        <v>4170</v>
      </c>
      <c r="J141" s="3">
        <v>4810</v>
      </c>
      <c r="K141" s="3">
        <v>8980</v>
      </c>
      <c r="L141" s="3">
        <v>16423571</v>
      </c>
      <c r="M141" s="3">
        <v>7499263</v>
      </c>
      <c r="N141" s="3">
        <v>267</v>
      </c>
      <c r="O141" s="3">
        <v>258</v>
      </c>
      <c r="P141" s="3">
        <v>1269682</v>
      </c>
      <c r="Q141" s="3">
        <v>1113208</v>
      </c>
      <c r="R141" s="3">
        <v>493888</v>
      </c>
      <c r="S141" s="3">
        <v>155898</v>
      </c>
      <c r="T141" s="17">
        <f t="shared" si="12"/>
        <v>61511.501872659173</v>
      </c>
      <c r="U141" s="17">
        <f t="shared" si="13"/>
        <v>29066.910852713179</v>
      </c>
      <c r="V141" s="17">
        <f t="shared" si="14"/>
        <v>4755.36329588015</v>
      </c>
      <c r="W141" s="17">
        <f t="shared" si="15"/>
        <v>4314.7596899224809</v>
      </c>
      <c r="X141" s="17">
        <f t="shared" si="16"/>
        <v>1849.7677902621722</v>
      </c>
      <c r="Y141" s="17">
        <f t="shared" si="17"/>
        <v>604.25581395348843</v>
      </c>
    </row>
    <row r="142" spans="1:25" s="3" customFormat="1" ht="20" customHeight="1" x14ac:dyDescent="0.15">
      <c r="A142" s="8">
        <v>2017</v>
      </c>
      <c r="B142" s="9">
        <v>126818</v>
      </c>
      <c r="C142" s="10" t="s">
        <v>42</v>
      </c>
      <c r="D142" s="10" t="s">
        <v>43</v>
      </c>
      <c r="E142" s="10" t="s">
        <v>15</v>
      </c>
      <c r="G142" s="3">
        <v>1</v>
      </c>
      <c r="H142" s="10" t="s">
        <v>16</v>
      </c>
      <c r="I142" s="3">
        <v>10253</v>
      </c>
      <c r="J142" s="3">
        <v>11149</v>
      </c>
      <c r="K142" s="3">
        <v>21402</v>
      </c>
      <c r="L142" s="3">
        <v>29747669</v>
      </c>
      <c r="M142" s="3">
        <v>9817981</v>
      </c>
      <c r="N142" s="3">
        <v>274</v>
      </c>
      <c r="O142" s="3">
        <v>229</v>
      </c>
      <c r="P142" s="3">
        <v>444035</v>
      </c>
      <c r="Q142" s="3">
        <v>1249420</v>
      </c>
      <c r="R142" s="3">
        <v>639578</v>
      </c>
      <c r="S142" s="3">
        <v>238018</v>
      </c>
      <c r="T142" s="17">
        <f t="shared" si="12"/>
        <v>108568.13503649634</v>
      </c>
      <c r="U142" s="17">
        <f t="shared" si="13"/>
        <v>42873.279475982534</v>
      </c>
      <c r="V142" s="17">
        <f t="shared" si="14"/>
        <v>1620.5656934306569</v>
      </c>
      <c r="W142" s="17">
        <f t="shared" si="15"/>
        <v>5455.9825327510916</v>
      </c>
      <c r="X142" s="17">
        <f t="shared" si="16"/>
        <v>2334.2262773722628</v>
      </c>
      <c r="Y142" s="17">
        <f t="shared" si="17"/>
        <v>1039.3799126637555</v>
      </c>
    </row>
    <row r="143" spans="1:25" s="3" customFormat="1" ht="20" customHeight="1" x14ac:dyDescent="0.15">
      <c r="A143" s="8">
        <v>2017</v>
      </c>
      <c r="B143" s="9">
        <v>198419</v>
      </c>
      <c r="C143" s="10" t="s">
        <v>44</v>
      </c>
      <c r="D143" s="10" t="s">
        <v>14</v>
      </c>
      <c r="E143" s="10" t="s">
        <v>15</v>
      </c>
      <c r="G143" s="3">
        <v>1</v>
      </c>
      <c r="H143" s="10" t="s">
        <v>16</v>
      </c>
      <c r="I143" s="3">
        <v>3261</v>
      </c>
      <c r="J143" s="3">
        <v>3275</v>
      </c>
      <c r="K143" s="3">
        <v>6536</v>
      </c>
      <c r="L143" s="3">
        <v>59449281</v>
      </c>
      <c r="M143" s="3">
        <v>24539320</v>
      </c>
      <c r="N143" s="3">
        <v>442</v>
      </c>
      <c r="O143" s="3">
        <v>334</v>
      </c>
      <c r="P143" s="3">
        <v>2100932</v>
      </c>
      <c r="Q143" s="3">
        <v>1952076</v>
      </c>
      <c r="R143" s="3">
        <v>1110436</v>
      </c>
      <c r="S143" s="3">
        <v>474777</v>
      </c>
      <c r="T143" s="17">
        <f t="shared" si="12"/>
        <v>134500.63574660633</v>
      </c>
      <c r="U143" s="17">
        <f t="shared" si="13"/>
        <v>73471.017964071856</v>
      </c>
      <c r="V143" s="17">
        <f t="shared" si="14"/>
        <v>4753.2398190045251</v>
      </c>
      <c r="W143" s="17">
        <f t="shared" si="15"/>
        <v>5844.5389221556889</v>
      </c>
      <c r="X143" s="17">
        <f t="shared" si="16"/>
        <v>2512.2986425339368</v>
      </c>
      <c r="Y143" s="17">
        <f t="shared" si="17"/>
        <v>1421.4880239520958</v>
      </c>
    </row>
    <row r="144" spans="1:25" s="3" customFormat="1" ht="20" customHeight="1" x14ac:dyDescent="0.15">
      <c r="A144" s="8">
        <v>2017</v>
      </c>
      <c r="B144" s="9">
        <v>198464</v>
      </c>
      <c r="C144" s="10" t="s">
        <v>45</v>
      </c>
      <c r="D144" s="10" t="s">
        <v>14</v>
      </c>
      <c r="E144" s="10" t="s">
        <v>15</v>
      </c>
      <c r="G144" s="3">
        <v>1</v>
      </c>
      <c r="H144" s="10" t="s">
        <v>16</v>
      </c>
      <c r="I144" s="3">
        <v>8643</v>
      </c>
      <c r="J144" s="3">
        <v>11315</v>
      </c>
      <c r="K144" s="3">
        <v>19958</v>
      </c>
      <c r="L144" s="3">
        <v>17859440</v>
      </c>
      <c r="M144" s="3">
        <v>8189853</v>
      </c>
      <c r="N144" s="3">
        <v>286</v>
      </c>
      <c r="O144" s="3">
        <v>293</v>
      </c>
      <c r="P144" s="3">
        <v>1084838</v>
      </c>
      <c r="Q144" s="3">
        <v>1231366</v>
      </c>
      <c r="R144" s="3">
        <v>527189</v>
      </c>
      <c r="S144" s="3">
        <v>237637</v>
      </c>
      <c r="T144" s="17">
        <f t="shared" si="12"/>
        <v>62445.594405594406</v>
      </c>
      <c r="U144" s="17">
        <f t="shared" si="13"/>
        <v>27951.716723549489</v>
      </c>
      <c r="V144" s="17">
        <f t="shared" si="14"/>
        <v>3793.13986013986</v>
      </c>
      <c r="W144" s="17">
        <f t="shared" si="15"/>
        <v>4202.6143344709899</v>
      </c>
      <c r="X144" s="17">
        <f t="shared" si="16"/>
        <v>1843.3181818181818</v>
      </c>
      <c r="Y144" s="17">
        <f t="shared" si="17"/>
        <v>811.04778156996588</v>
      </c>
    </row>
    <row r="145" spans="1:25" s="3" customFormat="1" ht="20" customHeight="1" x14ac:dyDescent="0.15">
      <c r="A145" s="8">
        <v>2017</v>
      </c>
      <c r="B145" s="9">
        <v>169798</v>
      </c>
      <c r="C145" s="10" t="s">
        <v>46</v>
      </c>
      <c r="D145" s="10" t="s">
        <v>38</v>
      </c>
      <c r="E145" s="10" t="s">
        <v>15</v>
      </c>
      <c r="G145" s="3">
        <v>1</v>
      </c>
      <c r="H145" s="10" t="s">
        <v>16</v>
      </c>
      <c r="I145" s="3">
        <v>4984</v>
      </c>
      <c r="J145" s="3">
        <v>7291</v>
      </c>
      <c r="K145" s="3">
        <v>12275</v>
      </c>
      <c r="L145" s="3">
        <v>14051054</v>
      </c>
      <c r="M145" s="3">
        <v>8278991</v>
      </c>
      <c r="N145" s="3">
        <v>408</v>
      </c>
      <c r="O145" s="3">
        <v>324</v>
      </c>
      <c r="P145" s="3">
        <v>610899</v>
      </c>
      <c r="Q145" s="3">
        <v>906921</v>
      </c>
      <c r="R145" s="3">
        <v>584909</v>
      </c>
      <c r="S145" s="3">
        <v>229841</v>
      </c>
      <c r="T145" s="17">
        <f t="shared" si="12"/>
        <v>34438.857843137252</v>
      </c>
      <c r="U145" s="17">
        <f t="shared" si="13"/>
        <v>25552.441358024691</v>
      </c>
      <c r="V145" s="17">
        <f t="shared" si="14"/>
        <v>1497.3014705882354</v>
      </c>
      <c r="W145" s="17">
        <f t="shared" si="15"/>
        <v>2799.1388888888887</v>
      </c>
      <c r="X145" s="17">
        <f t="shared" si="16"/>
        <v>1433.6004901960785</v>
      </c>
      <c r="Y145" s="17">
        <f t="shared" si="17"/>
        <v>709.3858024691358</v>
      </c>
    </row>
    <row r="146" spans="1:25" s="3" customFormat="1" ht="20" customHeight="1" x14ac:dyDescent="0.15">
      <c r="A146" s="8">
        <v>2017</v>
      </c>
      <c r="B146" s="9">
        <v>133669</v>
      </c>
      <c r="C146" s="10" t="s">
        <v>47</v>
      </c>
      <c r="D146" s="10" t="s">
        <v>48</v>
      </c>
      <c r="E146" s="10" t="s">
        <v>15</v>
      </c>
      <c r="G146" s="3">
        <v>1</v>
      </c>
      <c r="H146" s="10" t="s">
        <v>16</v>
      </c>
      <c r="I146" s="3">
        <v>7020</v>
      </c>
      <c r="J146" s="3">
        <v>8887</v>
      </c>
      <c r="K146" s="3">
        <v>15907</v>
      </c>
      <c r="L146" s="3">
        <v>14798701</v>
      </c>
      <c r="M146" s="3">
        <v>6379292</v>
      </c>
      <c r="N146" s="3">
        <v>263</v>
      </c>
      <c r="O146" s="3">
        <v>237</v>
      </c>
      <c r="P146" s="3">
        <v>714774</v>
      </c>
      <c r="Q146" s="3">
        <v>1092804</v>
      </c>
      <c r="R146" s="3">
        <v>487501</v>
      </c>
      <c r="S146" s="3">
        <v>195678</v>
      </c>
      <c r="T146" s="17">
        <f t="shared" si="12"/>
        <v>56268.825095057036</v>
      </c>
      <c r="U146" s="17">
        <f t="shared" si="13"/>
        <v>26916.843881856541</v>
      </c>
      <c r="V146" s="17">
        <f t="shared" si="14"/>
        <v>2717.7718631178709</v>
      </c>
      <c r="W146" s="17">
        <f t="shared" si="15"/>
        <v>4610.9873417721519</v>
      </c>
      <c r="X146" s="17">
        <f t="shared" si="16"/>
        <v>1853.6159695817491</v>
      </c>
      <c r="Y146" s="17">
        <f t="shared" si="17"/>
        <v>825.64556962025313</v>
      </c>
    </row>
    <row r="147" spans="1:25" s="3" customFormat="1" ht="20" customHeight="1" x14ac:dyDescent="0.15">
      <c r="A147" s="8">
        <v>2017</v>
      </c>
      <c r="B147" s="9">
        <v>133951</v>
      </c>
      <c r="C147" s="10" t="s">
        <v>49</v>
      </c>
      <c r="D147" s="10" t="s">
        <v>48</v>
      </c>
      <c r="E147" s="10" t="s">
        <v>15</v>
      </c>
      <c r="G147" s="3">
        <v>1</v>
      </c>
      <c r="H147" s="10" t="s">
        <v>16</v>
      </c>
      <c r="I147" s="3">
        <v>11403</v>
      </c>
      <c r="J147" s="3">
        <v>14807</v>
      </c>
      <c r="K147" s="3">
        <v>26210</v>
      </c>
      <c r="L147" s="3">
        <v>13109231</v>
      </c>
      <c r="M147" s="3">
        <v>5683875</v>
      </c>
      <c r="N147" s="3">
        <v>225</v>
      </c>
      <c r="O147" s="3">
        <v>237</v>
      </c>
      <c r="P147" s="3">
        <v>624881</v>
      </c>
      <c r="Q147" s="3">
        <v>896884</v>
      </c>
      <c r="R147" s="3">
        <v>401460</v>
      </c>
      <c r="S147" s="3">
        <v>150794</v>
      </c>
      <c r="T147" s="17">
        <f t="shared" si="12"/>
        <v>58263.248888888891</v>
      </c>
      <c r="U147" s="17">
        <f t="shared" si="13"/>
        <v>23982.594936708861</v>
      </c>
      <c r="V147" s="17">
        <f t="shared" si="14"/>
        <v>2777.2488888888888</v>
      </c>
      <c r="W147" s="17">
        <f t="shared" si="15"/>
        <v>3784.3206751054854</v>
      </c>
      <c r="X147" s="17">
        <f t="shared" si="16"/>
        <v>1784.2666666666667</v>
      </c>
      <c r="Y147" s="17">
        <f t="shared" si="17"/>
        <v>636.26160337552744</v>
      </c>
    </row>
    <row r="148" spans="1:25" s="3" customFormat="1" ht="20" customHeight="1" x14ac:dyDescent="0.15">
      <c r="A148" s="8">
        <v>2017</v>
      </c>
      <c r="B148" s="9">
        <v>134097</v>
      </c>
      <c r="C148" s="10" t="s">
        <v>50</v>
      </c>
      <c r="D148" s="10" t="s">
        <v>48</v>
      </c>
      <c r="E148" s="10" t="s">
        <v>15</v>
      </c>
      <c r="G148" s="3">
        <v>1</v>
      </c>
      <c r="H148" s="10" t="s">
        <v>16</v>
      </c>
      <c r="I148" s="3">
        <v>12663</v>
      </c>
      <c r="J148" s="3">
        <v>16524</v>
      </c>
      <c r="K148" s="3">
        <v>29187</v>
      </c>
      <c r="L148" s="3">
        <v>81499881</v>
      </c>
      <c r="M148" s="3">
        <v>19942524</v>
      </c>
      <c r="N148" s="3">
        <v>350</v>
      </c>
      <c r="O148" s="3">
        <v>360</v>
      </c>
      <c r="P148" s="3">
        <v>3322204</v>
      </c>
      <c r="Q148" s="3">
        <v>3837612</v>
      </c>
      <c r="R148" s="3">
        <v>2030232</v>
      </c>
      <c r="S148" s="3">
        <v>511834</v>
      </c>
      <c r="T148" s="17">
        <f t="shared" si="12"/>
        <v>232856.80285714284</v>
      </c>
      <c r="U148" s="17">
        <f t="shared" si="13"/>
        <v>55395.9</v>
      </c>
      <c r="V148" s="17">
        <f t="shared" si="14"/>
        <v>9492.011428571428</v>
      </c>
      <c r="W148" s="17">
        <f t="shared" si="15"/>
        <v>10660.033333333333</v>
      </c>
      <c r="X148" s="17">
        <f t="shared" si="16"/>
        <v>5800.6628571428573</v>
      </c>
      <c r="Y148" s="17">
        <f t="shared" si="17"/>
        <v>1421.7611111111112</v>
      </c>
    </row>
    <row r="149" spans="1:25" s="3" customFormat="1" ht="20" customHeight="1" x14ac:dyDescent="0.15">
      <c r="A149" s="8">
        <v>2017</v>
      </c>
      <c r="B149" s="9">
        <v>139755</v>
      </c>
      <c r="C149" s="10" t="s">
        <v>51</v>
      </c>
      <c r="D149" s="10" t="s">
        <v>52</v>
      </c>
      <c r="E149" s="10" t="s">
        <v>15</v>
      </c>
      <c r="G149" s="3">
        <v>1</v>
      </c>
      <c r="H149" s="10" t="s">
        <v>16</v>
      </c>
      <c r="I149" s="3">
        <v>8510</v>
      </c>
      <c r="J149" s="3">
        <v>5343</v>
      </c>
      <c r="K149" s="3">
        <v>13853</v>
      </c>
      <c r="L149" s="3">
        <v>39242231</v>
      </c>
      <c r="M149" s="3">
        <v>10270910</v>
      </c>
      <c r="N149" s="3">
        <v>337</v>
      </c>
      <c r="O149" s="3">
        <v>216</v>
      </c>
      <c r="P149" s="3">
        <v>1088859</v>
      </c>
      <c r="Q149" s="3">
        <v>1257663</v>
      </c>
      <c r="R149" s="3">
        <v>945766</v>
      </c>
      <c r="S149" s="3">
        <v>362538</v>
      </c>
      <c r="T149" s="17">
        <f t="shared" si="12"/>
        <v>116445.78931750741</v>
      </c>
      <c r="U149" s="17">
        <f t="shared" si="13"/>
        <v>47550.509259259263</v>
      </c>
      <c r="V149" s="17">
        <f t="shared" si="14"/>
        <v>3231.0356083086053</v>
      </c>
      <c r="W149" s="17">
        <f t="shared" si="15"/>
        <v>5822.5138888888887</v>
      </c>
      <c r="X149" s="17">
        <f t="shared" si="16"/>
        <v>2806.427299703264</v>
      </c>
      <c r="Y149" s="17">
        <f t="shared" si="17"/>
        <v>1678.4166666666667</v>
      </c>
    </row>
    <row r="150" spans="1:25" s="3" customFormat="1" ht="20" customHeight="1" x14ac:dyDescent="0.15">
      <c r="A150" s="8">
        <v>2017</v>
      </c>
      <c r="B150" s="9">
        <v>139931</v>
      </c>
      <c r="C150" s="10" t="s">
        <v>53</v>
      </c>
      <c r="D150" s="10" t="s">
        <v>52</v>
      </c>
      <c r="E150" s="10" t="s">
        <v>15</v>
      </c>
      <c r="G150" s="3">
        <v>1</v>
      </c>
      <c r="H150" s="10" t="s">
        <v>16</v>
      </c>
      <c r="I150" s="3">
        <v>7763</v>
      </c>
      <c r="J150" s="3">
        <v>7919</v>
      </c>
      <c r="K150" s="3">
        <v>15682</v>
      </c>
      <c r="L150" s="3">
        <v>10816872</v>
      </c>
      <c r="M150" s="3">
        <v>5314444</v>
      </c>
      <c r="N150" s="3">
        <v>240</v>
      </c>
      <c r="O150" s="3">
        <v>206</v>
      </c>
      <c r="P150" s="3">
        <v>676787</v>
      </c>
      <c r="Q150" s="3">
        <v>928529</v>
      </c>
      <c r="R150" s="3">
        <v>276724</v>
      </c>
      <c r="S150" s="3">
        <v>170029</v>
      </c>
      <c r="T150" s="17">
        <f t="shared" si="12"/>
        <v>45070.3</v>
      </c>
      <c r="U150" s="17">
        <f t="shared" si="13"/>
        <v>25798.271844660194</v>
      </c>
      <c r="V150" s="17">
        <f t="shared" si="14"/>
        <v>2819.9458333333332</v>
      </c>
      <c r="W150" s="17">
        <f t="shared" si="15"/>
        <v>4507.4223300970871</v>
      </c>
      <c r="X150" s="17">
        <f t="shared" si="16"/>
        <v>1153.0166666666667</v>
      </c>
      <c r="Y150" s="17">
        <f t="shared" si="17"/>
        <v>825.38349514563106</v>
      </c>
    </row>
    <row r="151" spans="1:25" s="3" customFormat="1" ht="20" customHeight="1" x14ac:dyDescent="0.15">
      <c r="A151" s="8">
        <v>2017</v>
      </c>
      <c r="B151" s="9">
        <v>139940</v>
      </c>
      <c r="C151" s="10" t="s">
        <v>54</v>
      </c>
      <c r="D151" s="10" t="s">
        <v>52</v>
      </c>
      <c r="E151" s="10" t="s">
        <v>15</v>
      </c>
      <c r="G151" s="3">
        <v>1</v>
      </c>
      <c r="H151" s="10" t="s">
        <v>16</v>
      </c>
      <c r="I151" s="3">
        <v>7989</v>
      </c>
      <c r="J151" s="3">
        <v>11742</v>
      </c>
      <c r="K151" s="3">
        <v>19731</v>
      </c>
      <c r="L151" s="3">
        <v>13140230</v>
      </c>
      <c r="M151" s="3">
        <v>6765294</v>
      </c>
      <c r="N151" s="3">
        <v>229</v>
      </c>
      <c r="O151" s="3">
        <v>234</v>
      </c>
      <c r="P151" s="3">
        <v>554172</v>
      </c>
      <c r="Q151" s="3">
        <v>782280</v>
      </c>
      <c r="R151" s="3">
        <v>313850</v>
      </c>
      <c r="S151" s="3">
        <v>107786</v>
      </c>
      <c r="T151" s="17">
        <f t="shared" si="12"/>
        <v>57380.917030567689</v>
      </c>
      <c r="U151" s="17">
        <f t="shared" si="13"/>
        <v>28911.51282051282</v>
      </c>
      <c r="V151" s="17">
        <f t="shared" si="14"/>
        <v>2419.9650655021833</v>
      </c>
      <c r="W151" s="17">
        <f t="shared" si="15"/>
        <v>3343.0769230769229</v>
      </c>
      <c r="X151" s="17">
        <f t="shared" si="16"/>
        <v>1370.524017467249</v>
      </c>
      <c r="Y151" s="17">
        <f t="shared" si="17"/>
        <v>460.62393162393164</v>
      </c>
    </row>
    <row r="152" spans="1:25" s="3" customFormat="1" ht="20" customHeight="1" x14ac:dyDescent="0.15">
      <c r="A152" s="8">
        <v>2017</v>
      </c>
      <c r="B152" s="9">
        <v>151351</v>
      </c>
      <c r="C152" s="10" t="s">
        <v>55</v>
      </c>
      <c r="D152" s="10" t="s">
        <v>24</v>
      </c>
      <c r="E152" s="10" t="s">
        <v>15</v>
      </c>
      <c r="G152" s="3">
        <v>1</v>
      </c>
      <c r="H152" s="10" t="s">
        <v>16</v>
      </c>
      <c r="I152" s="3">
        <v>16179</v>
      </c>
      <c r="J152" s="3">
        <v>15934</v>
      </c>
      <c r="K152" s="3">
        <v>32113</v>
      </c>
      <c r="L152" s="3">
        <v>48729905</v>
      </c>
      <c r="M152" s="3">
        <v>19233140</v>
      </c>
      <c r="N152" s="3">
        <v>414</v>
      </c>
      <c r="O152" s="3">
        <v>385</v>
      </c>
      <c r="P152" s="3">
        <v>2299285</v>
      </c>
      <c r="Q152" s="3">
        <v>2444026</v>
      </c>
      <c r="R152" s="3">
        <v>1661303</v>
      </c>
      <c r="S152" s="3">
        <v>463751</v>
      </c>
      <c r="T152" s="17">
        <f t="shared" si="12"/>
        <v>117705.0845410628</v>
      </c>
      <c r="U152" s="17">
        <f t="shared" si="13"/>
        <v>49956.207792207795</v>
      </c>
      <c r="V152" s="17">
        <f t="shared" si="14"/>
        <v>5553.8285024154593</v>
      </c>
      <c r="W152" s="17">
        <f t="shared" si="15"/>
        <v>6348.1194805194809</v>
      </c>
      <c r="X152" s="17">
        <f t="shared" si="16"/>
        <v>4012.8091787439612</v>
      </c>
      <c r="Y152" s="17">
        <f t="shared" si="17"/>
        <v>1204.548051948052</v>
      </c>
    </row>
    <row r="153" spans="1:25" s="3" customFormat="1" ht="20" customHeight="1" x14ac:dyDescent="0.15">
      <c r="A153" s="8">
        <v>2017</v>
      </c>
      <c r="B153" s="9">
        <v>153603</v>
      </c>
      <c r="C153" s="10" t="s">
        <v>56</v>
      </c>
      <c r="D153" s="10" t="s">
        <v>57</v>
      </c>
      <c r="E153" s="10" t="s">
        <v>15</v>
      </c>
      <c r="G153" s="3">
        <v>1</v>
      </c>
      <c r="H153" s="10" t="s">
        <v>16</v>
      </c>
      <c r="I153" s="3">
        <v>16398</v>
      </c>
      <c r="J153" s="3">
        <v>12242</v>
      </c>
      <c r="K153" s="3">
        <v>28640</v>
      </c>
      <c r="L153" s="3">
        <v>34394537</v>
      </c>
      <c r="M153" s="3">
        <v>14362707</v>
      </c>
      <c r="N153" s="3">
        <v>283</v>
      </c>
      <c r="O153" s="3">
        <v>249</v>
      </c>
      <c r="P153" s="3">
        <v>991514</v>
      </c>
      <c r="Q153" s="3">
        <v>2519876</v>
      </c>
      <c r="R153" s="3">
        <v>1565800</v>
      </c>
      <c r="S153" s="3">
        <v>472510</v>
      </c>
      <c r="T153" s="17">
        <f t="shared" si="12"/>
        <v>121535.46643109541</v>
      </c>
      <c r="U153" s="17">
        <f t="shared" si="13"/>
        <v>57681.554216867473</v>
      </c>
      <c r="V153" s="17">
        <f t="shared" si="14"/>
        <v>3503.583038869258</v>
      </c>
      <c r="W153" s="17">
        <f t="shared" si="15"/>
        <v>10119.983935742972</v>
      </c>
      <c r="X153" s="17">
        <f t="shared" si="16"/>
        <v>5532.8621908127207</v>
      </c>
      <c r="Y153" s="17">
        <f t="shared" si="17"/>
        <v>1897.6305220883535</v>
      </c>
    </row>
    <row r="154" spans="1:25" s="3" customFormat="1" ht="20" customHeight="1" x14ac:dyDescent="0.15">
      <c r="A154" s="8">
        <v>2017</v>
      </c>
      <c r="B154" s="9">
        <v>155399</v>
      </c>
      <c r="C154" s="10" t="s">
        <v>58</v>
      </c>
      <c r="D154" s="10" t="s">
        <v>59</v>
      </c>
      <c r="E154" s="10" t="s">
        <v>15</v>
      </c>
      <c r="G154" s="3">
        <v>1</v>
      </c>
      <c r="H154" s="10" t="s">
        <v>16</v>
      </c>
      <c r="I154" s="3">
        <v>8854</v>
      </c>
      <c r="J154" s="3">
        <v>7798</v>
      </c>
      <c r="K154" s="3">
        <v>16652</v>
      </c>
      <c r="L154" s="3">
        <v>32903023</v>
      </c>
      <c r="M154" s="3">
        <v>12225560</v>
      </c>
      <c r="N154" s="3">
        <v>297</v>
      </c>
      <c r="O154" s="3">
        <v>293</v>
      </c>
      <c r="P154" s="3">
        <v>1277423</v>
      </c>
      <c r="Q154" s="3">
        <v>2060424</v>
      </c>
      <c r="R154" s="3">
        <v>950050</v>
      </c>
      <c r="S154" s="3">
        <v>440973</v>
      </c>
      <c r="T154" s="17">
        <f t="shared" si="12"/>
        <v>110784.58922558922</v>
      </c>
      <c r="U154" s="17">
        <f t="shared" si="13"/>
        <v>41725.460750853243</v>
      </c>
      <c r="V154" s="17">
        <f t="shared" si="14"/>
        <v>4301.0875420875418</v>
      </c>
      <c r="W154" s="17">
        <f t="shared" si="15"/>
        <v>7032.1638225255974</v>
      </c>
      <c r="X154" s="17">
        <f t="shared" si="16"/>
        <v>3198.8215488215487</v>
      </c>
      <c r="Y154" s="17">
        <f t="shared" si="17"/>
        <v>1505.0273037542663</v>
      </c>
    </row>
    <row r="155" spans="1:25" s="3" customFormat="1" ht="20" customHeight="1" x14ac:dyDescent="0.15">
      <c r="A155" s="8">
        <v>2017</v>
      </c>
      <c r="B155" s="9">
        <v>203517</v>
      </c>
      <c r="C155" s="10" t="s">
        <v>60</v>
      </c>
      <c r="D155" s="10" t="s">
        <v>32</v>
      </c>
      <c r="E155" s="10" t="s">
        <v>15</v>
      </c>
      <c r="G155" s="3">
        <v>1</v>
      </c>
      <c r="H155" s="10" t="s">
        <v>16</v>
      </c>
      <c r="I155" s="3">
        <v>7303</v>
      </c>
      <c r="J155" s="3">
        <v>11623</v>
      </c>
      <c r="K155" s="3">
        <v>18926</v>
      </c>
      <c r="L155" s="3">
        <v>12231089</v>
      </c>
      <c r="M155" s="3">
        <v>6617485</v>
      </c>
      <c r="N155" s="3">
        <v>274</v>
      </c>
      <c r="O155" s="3">
        <v>250</v>
      </c>
      <c r="P155" s="3">
        <v>745171</v>
      </c>
      <c r="Q155" s="3">
        <v>961852</v>
      </c>
      <c r="R155" s="3">
        <v>425816</v>
      </c>
      <c r="S155" s="3">
        <v>156884</v>
      </c>
      <c r="T155" s="17">
        <f t="shared" si="12"/>
        <v>44639.01094890511</v>
      </c>
      <c r="U155" s="17">
        <f t="shared" si="13"/>
        <v>26469.94</v>
      </c>
      <c r="V155" s="17">
        <f t="shared" si="14"/>
        <v>2719.6021897810219</v>
      </c>
      <c r="W155" s="17">
        <f t="shared" si="15"/>
        <v>3847.4079999999999</v>
      </c>
      <c r="X155" s="17">
        <f t="shared" si="16"/>
        <v>1554.0729927007299</v>
      </c>
      <c r="Y155" s="17">
        <f t="shared" si="17"/>
        <v>627.53599999999994</v>
      </c>
    </row>
    <row r="156" spans="1:25" s="3" customFormat="1" ht="20" customHeight="1" x14ac:dyDescent="0.15">
      <c r="A156" s="8">
        <v>2017</v>
      </c>
      <c r="B156" s="9">
        <v>232557</v>
      </c>
      <c r="C156" s="10" t="s">
        <v>61</v>
      </c>
      <c r="D156" s="10" t="s">
        <v>62</v>
      </c>
      <c r="E156" s="10" t="s">
        <v>185</v>
      </c>
      <c r="G156" s="3">
        <v>1</v>
      </c>
      <c r="H156" s="10" t="s">
        <v>16</v>
      </c>
      <c r="I156" s="3">
        <v>11157</v>
      </c>
      <c r="J156" s="3">
        <v>15703</v>
      </c>
      <c r="K156" s="3">
        <v>26860</v>
      </c>
      <c r="L156" s="3">
        <v>17706627</v>
      </c>
      <c r="M156" s="3">
        <v>10955013</v>
      </c>
      <c r="N156" s="3">
        <v>300</v>
      </c>
      <c r="O156" s="3">
        <v>338</v>
      </c>
      <c r="P156" s="3">
        <v>1113982</v>
      </c>
      <c r="Q156" s="3">
        <v>1969421</v>
      </c>
      <c r="R156" s="3">
        <v>669099</v>
      </c>
      <c r="S156" s="3">
        <v>382337</v>
      </c>
      <c r="T156" s="17">
        <f t="shared" si="12"/>
        <v>59022.09</v>
      </c>
      <c r="U156" s="17">
        <f t="shared" si="13"/>
        <v>32411.281065088759</v>
      </c>
      <c r="V156" s="17">
        <f t="shared" si="14"/>
        <v>3713.2733333333335</v>
      </c>
      <c r="W156" s="17">
        <f t="shared" si="15"/>
        <v>5826.6893491124256</v>
      </c>
      <c r="X156" s="17">
        <f t="shared" si="16"/>
        <v>2230.33</v>
      </c>
      <c r="Y156" s="17">
        <f t="shared" si="17"/>
        <v>1131.1745562130177</v>
      </c>
    </row>
    <row r="157" spans="1:25" s="3" customFormat="1" ht="20" customHeight="1" x14ac:dyDescent="0.15">
      <c r="A157" s="8">
        <v>2017</v>
      </c>
      <c r="B157" s="9">
        <v>159391</v>
      </c>
      <c r="C157" s="10" t="s">
        <v>63</v>
      </c>
      <c r="D157" s="10" t="s">
        <v>64</v>
      </c>
      <c r="E157" s="10" t="s">
        <v>15</v>
      </c>
      <c r="G157" s="3">
        <v>1</v>
      </c>
      <c r="H157" s="10" t="s">
        <v>16</v>
      </c>
      <c r="I157" s="3">
        <v>10492</v>
      </c>
      <c r="J157" s="3">
        <v>11457</v>
      </c>
      <c r="K157" s="3">
        <v>21949</v>
      </c>
      <c r="L157" s="3">
        <v>51623392</v>
      </c>
      <c r="M157" s="3">
        <v>21833393</v>
      </c>
      <c r="N157" s="3">
        <v>285</v>
      </c>
      <c r="O157" s="3">
        <v>278</v>
      </c>
      <c r="P157" s="3">
        <v>2401098</v>
      </c>
      <c r="Q157" s="3">
        <v>3360023</v>
      </c>
      <c r="R157" s="3">
        <v>2137933</v>
      </c>
      <c r="S157" s="3">
        <v>523671</v>
      </c>
      <c r="T157" s="17">
        <f t="shared" si="12"/>
        <v>181134.70877192981</v>
      </c>
      <c r="U157" s="17">
        <f t="shared" si="13"/>
        <v>78537.384892086324</v>
      </c>
      <c r="V157" s="17">
        <f t="shared" si="14"/>
        <v>8424.9052631578943</v>
      </c>
      <c r="W157" s="17">
        <f t="shared" si="15"/>
        <v>12086.413669064748</v>
      </c>
      <c r="X157" s="17">
        <f t="shared" si="16"/>
        <v>7501.5192982456138</v>
      </c>
      <c r="Y157" s="17">
        <f t="shared" si="17"/>
        <v>1883.7086330935251</v>
      </c>
    </row>
    <row r="158" spans="1:25" s="3" customFormat="1" ht="20" customHeight="1" x14ac:dyDescent="0.15">
      <c r="A158" s="8">
        <v>2017</v>
      </c>
      <c r="B158" s="9">
        <v>159647</v>
      </c>
      <c r="C158" s="10" t="s">
        <v>65</v>
      </c>
      <c r="D158" s="10" t="s">
        <v>64</v>
      </c>
      <c r="E158" s="10" t="s">
        <v>15</v>
      </c>
      <c r="G158" s="3">
        <v>1</v>
      </c>
      <c r="H158" s="10" t="s">
        <v>16</v>
      </c>
      <c r="I158" s="3">
        <v>4191</v>
      </c>
      <c r="J158" s="3">
        <v>3373</v>
      </c>
      <c r="K158" s="3">
        <v>7564</v>
      </c>
      <c r="L158" s="3">
        <v>12358906</v>
      </c>
      <c r="M158" s="3">
        <v>5237194</v>
      </c>
      <c r="N158" s="3">
        <v>231</v>
      </c>
      <c r="O158" s="3">
        <v>174</v>
      </c>
      <c r="P158" s="3">
        <v>465737</v>
      </c>
      <c r="Q158" s="3">
        <v>737353</v>
      </c>
      <c r="R158" s="3">
        <v>275874</v>
      </c>
      <c r="S158" s="3">
        <v>148475</v>
      </c>
      <c r="T158" s="17">
        <f t="shared" si="12"/>
        <v>53501.757575757576</v>
      </c>
      <c r="U158" s="17">
        <f t="shared" si="13"/>
        <v>30098.816091954024</v>
      </c>
      <c r="V158" s="17">
        <f t="shared" si="14"/>
        <v>2016.1774891774892</v>
      </c>
      <c r="W158" s="17">
        <f t="shared" si="15"/>
        <v>4237.6609195402298</v>
      </c>
      <c r="X158" s="17">
        <f t="shared" si="16"/>
        <v>1194.2597402597403</v>
      </c>
      <c r="Y158" s="17">
        <f t="shared" si="17"/>
        <v>853.30459770114942</v>
      </c>
    </row>
    <row r="159" spans="1:25" s="3" customFormat="1" ht="20" customHeight="1" x14ac:dyDescent="0.15">
      <c r="A159" s="8">
        <v>2017</v>
      </c>
      <c r="B159" s="9">
        <v>237525</v>
      </c>
      <c r="C159" s="10" t="s">
        <v>66</v>
      </c>
      <c r="D159" s="10" t="s">
        <v>67</v>
      </c>
      <c r="E159" s="10" t="s">
        <v>15</v>
      </c>
      <c r="G159" s="3">
        <v>1</v>
      </c>
      <c r="H159" s="10" t="s">
        <v>16</v>
      </c>
      <c r="I159" s="3">
        <v>3357</v>
      </c>
      <c r="J159" s="3">
        <v>4416</v>
      </c>
      <c r="K159" s="3">
        <v>7773</v>
      </c>
      <c r="L159" s="3">
        <v>14964651</v>
      </c>
      <c r="M159" s="3">
        <v>6351137</v>
      </c>
      <c r="N159" s="3">
        <v>217</v>
      </c>
      <c r="O159" s="3">
        <v>242</v>
      </c>
      <c r="P159" s="3">
        <v>722105</v>
      </c>
      <c r="Q159" s="3">
        <v>1298108</v>
      </c>
      <c r="R159" s="3">
        <v>443135</v>
      </c>
      <c r="S159" s="3">
        <v>171370</v>
      </c>
      <c r="T159" s="17">
        <f t="shared" si="12"/>
        <v>68961.525345622125</v>
      </c>
      <c r="U159" s="17">
        <f t="shared" si="13"/>
        <v>26244.367768595042</v>
      </c>
      <c r="V159" s="17">
        <f t="shared" si="14"/>
        <v>3327.6728110599079</v>
      </c>
      <c r="W159" s="17">
        <f t="shared" si="15"/>
        <v>5364.0826446280989</v>
      </c>
      <c r="X159" s="17">
        <f t="shared" si="16"/>
        <v>2042.0967741935483</v>
      </c>
      <c r="Y159" s="17">
        <f t="shared" si="17"/>
        <v>708.14049586776855</v>
      </c>
    </row>
    <row r="160" spans="1:25" s="3" customFormat="1" ht="20" customHeight="1" x14ac:dyDescent="0.15">
      <c r="A160" s="8">
        <v>2017</v>
      </c>
      <c r="B160" s="9">
        <v>204024</v>
      </c>
      <c r="C160" s="10" t="s">
        <v>68</v>
      </c>
      <c r="D160" s="10" t="s">
        <v>32</v>
      </c>
      <c r="E160" s="10" t="s">
        <v>15</v>
      </c>
      <c r="G160" s="3">
        <v>1</v>
      </c>
      <c r="H160" s="10" t="s">
        <v>16</v>
      </c>
      <c r="I160" s="3">
        <v>8118</v>
      </c>
      <c r="J160" s="3">
        <v>8226</v>
      </c>
      <c r="K160" s="3">
        <v>16344</v>
      </c>
      <c r="L160" s="3">
        <v>17292951</v>
      </c>
      <c r="M160" s="3">
        <v>9311874</v>
      </c>
      <c r="N160" s="3">
        <v>322</v>
      </c>
      <c r="O160" s="3">
        <v>356</v>
      </c>
      <c r="P160" s="3">
        <v>1092144</v>
      </c>
      <c r="Q160" s="3">
        <v>1135250</v>
      </c>
      <c r="R160" s="3">
        <v>594524</v>
      </c>
      <c r="S160" s="3">
        <v>228352</v>
      </c>
      <c r="T160" s="17">
        <f t="shared" si="12"/>
        <v>53704.816770186335</v>
      </c>
      <c r="U160" s="17">
        <f t="shared" si="13"/>
        <v>26156.949438202246</v>
      </c>
      <c r="V160" s="17">
        <f t="shared" si="14"/>
        <v>3391.7515527950309</v>
      </c>
      <c r="W160" s="17">
        <f t="shared" si="15"/>
        <v>3188.9044943820227</v>
      </c>
      <c r="X160" s="17">
        <f t="shared" si="16"/>
        <v>1846.3478260869565</v>
      </c>
      <c r="Y160" s="17">
        <f t="shared" si="17"/>
        <v>641.43820224719104</v>
      </c>
    </row>
    <row r="161" spans="1:25" s="3" customFormat="1" ht="20" customHeight="1" x14ac:dyDescent="0.15">
      <c r="A161" s="8">
        <v>2017</v>
      </c>
      <c r="B161" s="9">
        <v>171100</v>
      </c>
      <c r="C161" s="10" t="s">
        <v>69</v>
      </c>
      <c r="D161" s="10" t="s">
        <v>38</v>
      </c>
      <c r="E161" s="10" t="s">
        <v>15</v>
      </c>
      <c r="G161" s="3">
        <v>1</v>
      </c>
      <c r="H161" s="10" t="s">
        <v>16</v>
      </c>
      <c r="I161" s="3">
        <v>17314</v>
      </c>
      <c r="J161" s="3">
        <v>17935</v>
      </c>
      <c r="K161" s="3">
        <v>35249</v>
      </c>
      <c r="L161" s="3">
        <v>57099514</v>
      </c>
      <c r="M161" s="3">
        <v>18811037</v>
      </c>
      <c r="N161" s="3">
        <v>459</v>
      </c>
      <c r="O161" s="3">
        <v>481</v>
      </c>
      <c r="P161" s="3">
        <v>3066742</v>
      </c>
      <c r="Q161" s="3">
        <v>3255863</v>
      </c>
      <c r="R161" s="3">
        <v>1291228</v>
      </c>
      <c r="S161" s="3">
        <v>393538</v>
      </c>
      <c r="T161" s="17">
        <f t="shared" si="12"/>
        <v>124399.81263616557</v>
      </c>
      <c r="U161" s="17">
        <f t="shared" si="13"/>
        <v>39108.185031185028</v>
      </c>
      <c r="V161" s="17">
        <f t="shared" si="14"/>
        <v>6681.3551198257082</v>
      </c>
      <c r="W161" s="17">
        <f t="shared" si="15"/>
        <v>6768.9459459459458</v>
      </c>
      <c r="X161" s="17">
        <f t="shared" si="16"/>
        <v>2813.1328976034856</v>
      </c>
      <c r="Y161" s="17">
        <f t="shared" si="17"/>
        <v>818.16632016632013</v>
      </c>
    </row>
    <row r="162" spans="1:25" s="3" customFormat="1" ht="20" customHeight="1" x14ac:dyDescent="0.15">
      <c r="A162" s="8">
        <v>2017</v>
      </c>
      <c r="B162" s="9">
        <v>220978</v>
      </c>
      <c r="C162" s="10" t="s">
        <v>70</v>
      </c>
      <c r="D162" s="10" t="s">
        <v>71</v>
      </c>
      <c r="E162" s="10" t="s">
        <v>15</v>
      </c>
      <c r="G162" s="3">
        <v>1</v>
      </c>
      <c r="H162" s="10" t="s">
        <v>16</v>
      </c>
      <c r="I162" s="3">
        <v>7319</v>
      </c>
      <c r="J162" s="3">
        <v>8459</v>
      </c>
      <c r="K162" s="3">
        <v>15778</v>
      </c>
      <c r="L162" s="3">
        <v>16511970</v>
      </c>
      <c r="M162" s="3">
        <v>7514612</v>
      </c>
      <c r="N162" s="3">
        <v>272</v>
      </c>
      <c r="O162" s="3">
        <v>149</v>
      </c>
      <c r="P162" s="3">
        <v>717419</v>
      </c>
      <c r="Q162" s="3">
        <v>1054553</v>
      </c>
      <c r="R162" s="3">
        <v>346531</v>
      </c>
      <c r="S162" s="3">
        <v>162749</v>
      </c>
      <c r="T162" s="17">
        <f t="shared" si="12"/>
        <v>60705.772058823532</v>
      </c>
      <c r="U162" s="17">
        <f t="shared" si="13"/>
        <v>50433.637583892618</v>
      </c>
      <c r="V162" s="17">
        <f t="shared" si="14"/>
        <v>2637.5698529411766</v>
      </c>
      <c r="W162" s="17">
        <f t="shared" si="15"/>
        <v>7077.5369127516778</v>
      </c>
      <c r="X162" s="17">
        <f t="shared" si="16"/>
        <v>1274.0110294117646</v>
      </c>
      <c r="Y162" s="17">
        <f t="shared" si="17"/>
        <v>1092.275167785235</v>
      </c>
    </row>
    <row r="163" spans="1:25" s="3" customFormat="1" ht="20" customHeight="1" x14ac:dyDescent="0.15">
      <c r="A163" s="8">
        <v>2017</v>
      </c>
      <c r="B163" s="9">
        <v>176080</v>
      </c>
      <c r="C163" s="10" t="s">
        <v>72</v>
      </c>
      <c r="D163" s="10" t="s">
        <v>73</v>
      </c>
      <c r="E163" s="10" t="s">
        <v>15</v>
      </c>
      <c r="G163" s="3">
        <v>1</v>
      </c>
      <c r="H163" s="10" t="s">
        <v>16</v>
      </c>
      <c r="I163" s="3">
        <v>8131</v>
      </c>
      <c r="J163" s="3">
        <v>8220</v>
      </c>
      <c r="K163" s="3">
        <v>16351</v>
      </c>
      <c r="L163" s="3">
        <v>37190654</v>
      </c>
      <c r="M163" s="3">
        <v>14492710</v>
      </c>
      <c r="N163" s="3">
        <v>283</v>
      </c>
      <c r="O163" s="3">
        <v>198</v>
      </c>
      <c r="P163" s="3">
        <v>2377324</v>
      </c>
      <c r="Q163" s="3">
        <v>2293033</v>
      </c>
      <c r="R163" s="3">
        <v>881370</v>
      </c>
      <c r="S163" s="3">
        <v>472184</v>
      </c>
      <c r="T163" s="17">
        <f t="shared" si="12"/>
        <v>131415.73851590106</v>
      </c>
      <c r="U163" s="17">
        <f t="shared" si="13"/>
        <v>73195.505050505046</v>
      </c>
      <c r="V163" s="17">
        <f t="shared" si="14"/>
        <v>8400.4381625441692</v>
      </c>
      <c r="W163" s="17">
        <f t="shared" si="15"/>
        <v>11580.974747474747</v>
      </c>
      <c r="X163" s="17">
        <f t="shared" si="16"/>
        <v>3114.3816254416961</v>
      </c>
      <c r="Y163" s="17">
        <f t="shared" si="17"/>
        <v>2384.7676767676767</v>
      </c>
    </row>
    <row r="164" spans="1:25" s="3" customFormat="1" ht="20" customHeight="1" x14ac:dyDescent="0.15">
      <c r="A164" s="8">
        <v>2017</v>
      </c>
      <c r="B164" s="9">
        <v>188030</v>
      </c>
      <c r="C164" s="10" t="s">
        <v>74</v>
      </c>
      <c r="D164" s="10" t="s">
        <v>75</v>
      </c>
      <c r="E164" s="10" t="s">
        <v>15</v>
      </c>
      <c r="G164" s="3">
        <v>1</v>
      </c>
      <c r="H164" s="10" t="s">
        <v>16</v>
      </c>
      <c r="I164" s="3">
        <v>4394</v>
      </c>
      <c r="J164" s="3">
        <v>5267</v>
      </c>
      <c r="K164" s="3">
        <v>9661</v>
      </c>
      <c r="L164" s="3">
        <v>12146965</v>
      </c>
      <c r="M164" s="3">
        <v>6827939</v>
      </c>
      <c r="N164" s="3">
        <v>214</v>
      </c>
      <c r="O164" s="3">
        <v>252</v>
      </c>
      <c r="P164" s="3">
        <v>515739</v>
      </c>
      <c r="Q164" s="3">
        <v>943735</v>
      </c>
      <c r="R164" s="3">
        <v>272515</v>
      </c>
      <c r="S164" s="3">
        <v>127275</v>
      </c>
      <c r="T164" s="17">
        <f t="shared" si="12"/>
        <v>56761.518691588783</v>
      </c>
      <c r="U164" s="17">
        <f t="shared" si="13"/>
        <v>27094.996031746032</v>
      </c>
      <c r="V164" s="17">
        <f t="shared" si="14"/>
        <v>2409.9953271028039</v>
      </c>
      <c r="W164" s="17">
        <f t="shared" si="15"/>
        <v>3744.9801587301586</v>
      </c>
      <c r="X164" s="17">
        <f t="shared" si="16"/>
        <v>1273.4345794392523</v>
      </c>
      <c r="Y164" s="17">
        <f t="shared" si="17"/>
        <v>505.0595238095238</v>
      </c>
    </row>
    <row r="165" spans="1:25" s="3" customFormat="1" ht="20" customHeight="1" x14ac:dyDescent="0.15">
      <c r="A165" s="8">
        <v>2017</v>
      </c>
      <c r="B165" s="9">
        <v>199193</v>
      </c>
      <c r="C165" s="10" t="s">
        <v>76</v>
      </c>
      <c r="D165" s="10" t="s">
        <v>14</v>
      </c>
      <c r="E165" s="10" t="s">
        <v>15</v>
      </c>
      <c r="G165" s="3">
        <v>1</v>
      </c>
      <c r="H165" s="10" t="s">
        <v>16</v>
      </c>
      <c r="I165" s="3">
        <v>11506</v>
      </c>
      <c r="J165" s="3">
        <v>9734</v>
      </c>
      <c r="K165" s="3">
        <v>21240</v>
      </c>
      <c r="L165" s="3">
        <v>41030415</v>
      </c>
      <c r="M165" s="3">
        <v>13704126</v>
      </c>
      <c r="N165" s="3">
        <v>375</v>
      </c>
      <c r="O165" s="3">
        <v>272</v>
      </c>
      <c r="P165" s="3">
        <v>1767519</v>
      </c>
      <c r="Q165" s="3">
        <v>1924792</v>
      </c>
      <c r="R165" s="3">
        <v>1294184</v>
      </c>
      <c r="S165" s="3">
        <v>480234</v>
      </c>
      <c r="T165" s="17">
        <f t="shared" si="12"/>
        <v>109414.44</v>
      </c>
      <c r="U165" s="17">
        <f t="shared" si="13"/>
        <v>50382.816176470587</v>
      </c>
      <c r="V165" s="17">
        <f t="shared" si="14"/>
        <v>4713.384</v>
      </c>
      <c r="W165" s="17">
        <f t="shared" si="15"/>
        <v>7076.4411764705883</v>
      </c>
      <c r="X165" s="17">
        <f t="shared" si="16"/>
        <v>3451.1573333333336</v>
      </c>
      <c r="Y165" s="17">
        <f t="shared" si="17"/>
        <v>1765.5661764705883</v>
      </c>
    </row>
    <row r="166" spans="1:25" s="3" customFormat="1" ht="20" customHeight="1" x14ac:dyDescent="0.15">
      <c r="A166" s="8">
        <v>2017</v>
      </c>
      <c r="B166" s="9">
        <v>147703</v>
      </c>
      <c r="C166" s="10" t="s">
        <v>77</v>
      </c>
      <c r="D166" s="10" t="s">
        <v>78</v>
      </c>
      <c r="E166" s="10" t="s">
        <v>15</v>
      </c>
      <c r="G166" s="3">
        <v>1</v>
      </c>
      <c r="H166" s="10" t="s">
        <v>16</v>
      </c>
      <c r="I166" s="3">
        <v>5835</v>
      </c>
      <c r="J166" s="3">
        <v>5951</v>
      </c>
      <c r="K166" s="3">
        <v>11786</v>
      </c>
      <c r="L166" s="3">
        <v>13340663</v>
      </c>
      <c r="M166" s="3">
        <v>6371643</v>
      </c>
      <c r="N166" s="3">
        <v>230</v>
      </c>
      <c r="O166" s="3">
        <v>210</v>
      </c>
      <c r="P166" s="3">
        <v>601252</v>
      </c>
      <c r="Q166" s="3">
        <v>933456</v>
      </c>
      <c r="R166" s="3">
        <v>201473</v>
      </c>
      <c r="S166" s="3">
        <v>97857</v>
      </c>
      <c r="T166" s="17">
        <f t="shared" si="12"/>
        <v>58002.882608695654</v>
      </c>
      <c r="U166" s="17">
        <f t="shared" si="13"/>
        <v>30341.157142857144</v>
      </c>
      <c r="V166" s="17">
        <f t="shared" si="14"/>
        <v>2614.1391304347826</v>
      </c>
      <c r="W166" s="17">
        <f t="shared" si="15"/>
        <v>4445.028571428571</v>
      </c>
      <c r="X166" s="17">
        <f t="shared" si="16"/>
        <v>875.96956521739128</v>
      </c>
      <c r="Y166" s="17">
        <f t="shared" si="17"/>
        <v>465.98571428571427</v>
      </c>
    </row>
    <row r="167" spans="1:25" s="3" customFormat="1" ht="20" customHeight="1" x14ac:dyDescent="0.15">
      <c r="A167" s="8">
        <v>2017</v>
      </c>
      <c r="B167" s="9">
        <v>147767</v>
      </c>
      <c r="C167" s="10" t="s">
        <v>79</v>
      </c>
      <c r="D167" s="10" t="s">
        <v>78</v>
      </c>
      <c r="E167" s="10" t="s">
        <v>15</v>
      </c>
      <c r="G167" s="3">
        <v>1</v>
      </c>
      <c r="H167" s="10" t="s">
        <v>16</v>
      </c>
      <c r="I167" s="3">
        <v>4047</v>
      </c>
      <c r="J167" s="3">
        <v>4120</v>
      </c>
      <c r="K167" s="3">
        <v>8167</v>
      </c>
      <c r="L167" s="3">
        <v>46354081</v>
      </c>
      <c r="M167" s="3">
        <v>18359353</v>
      </c>
      <c r="N167" s="3">
        <v>252</v>
      </c>
      <c r="O167" s="3">
        <v>235</v>
      </c>
      <c r="P167" s="3">
        <v>1128873</v>
      </c>
      <c r="Q167" s="3">
        <v>2322896</v>
      </c>
      <c r="R167" s="3">
        <v>1409401</v>
      </c>
      <c r="S167" s="3">
        <v>436679</v>
      </c>
      <c r="T167" s="17">
        <f t="shared" si="12"/>
        <v>183944.76587301589</v>
      </c>
      <c r="U167" s="17">
        <f t="shared" si="13"/>
        <v>78124.906382978719</v>
      </c>
      <c r="V167" s="17">
        <f t="shared" si="14"/>
        <v>4479.6547619047615</v>
      </c>
      <c r="W167" s="17">
        <f t="shared" si="15"/>
        <v>9884.6638297872341</v>
      </c>
      <c r="X167" s="17">
        <f t="shared" si="16"/>
        <v>5592.8611111111113</v>
      </c>
      <c r="Y167" s="17">
        <f t="shared" si="17"/>
        <v>1858.2085106382979</v>
      </c>
    </row>
    <row r="168" spans="1:25" s="3" customFormat="1" ht="20" customHeight="1" x14ac:dyDescent="0.15">
      <c r="A168" s="8">
        <v>2017</v>
      </c>
      <c r="B168" s="9">
        <v>204796</v>
      </c>
      <c r="C168" s="10" t="s">
        <v>80</v>
      </c>
      <c r="D168" s="10" t="s">
        <v>32</v>
      </c>
      <c r="E168" s="10" t="s">
        <v>15</v>
      </c>
      <c r="G168" s="3">
        <v>1</v>
      </c>
      <c r="H168" s="10" t="s">
        <v>16</v>
      </c>
      <c r="I168" s="3">
        <v>21626</v>
      </c>
      <c r="J168" s="3">
        <v>20198</v>
      </c>
      <c r="K168" s="3">
        <v>41824</v>
      </c>
      <c r="L168" s="3">
        <v>88381071</v>
      </c>
      <c r="M168" s="3">
        <v>28329085</v>
      </c>
      <c r="N168" s="3">
        <v>622</v>
      </c>
      <c r="O168" s="3">
        <v>589</v>
      </c>
      <c r="P168" s="3">
        <v>4798608</v>
      </c>
      <c r="Q168" s="3">
        <v>4806482</v>
      </c>
      <c r="R168" s="3">
        <v>1868649</v>
      </c>
      <c r="S168" s="3">
        <v>930294</v>
      </c>
      <c r="T168" s="17">
        <f t="shared" si="12"/>
        <v>142091.7540192926</v>
      </c>
      <c r="U168" s="17">
        <f t="shared" si="13"/>
        <v>48096.918505942274</v>
      </c>
      <c r="V168" s="17">
        <f t="shared" si="14"/>
        <v>7714.8038585209006</v>
      </c>
      <c r="W168" s="17">
        <f t="shared" si="15"/>
        <v>8160.4108658743635</v>
      </c>
      <c r="X168" s="17">
        <f t="shared" si="16"/>
        <v>3004.2588424437299</v>
      </c>
      <c r="Y168" s="17">
        <f t="shared" si="17"/>
        <v>1579.446519524618</v>
      </c>
    </row>
    <row r="169" spans="1:25" s="3" customFormat="1" ht="20" customHeight="1" x14ac:dyDescent="0.15">
      <c r="A169" s="8">
        <v>2017</v>
      </c>
      <c r="B169" s="9">
        <v>204857</v>
      </c>
      <c r="C169" s="10" t="s">
        <v>81</v>
      </c>
      <c r="D169" s="10" t="s">
        <v>32</v>
      </c>
      <c r="E169" s="10" t="s">
        <v>15</v>
      </c>
      <c r="G169" s="3">
        <v>1</v>
      </c>
      <c r="H169" s="10" t="s">
        <v>16</v>
      </c>
      <c r="I169" s="3">
        <v>8230</v>
      </c>
      <c r="J169" s="3">
        <v>9380</v>
      </c>
      <c r="K169" s="3">
        <v>17610</v>
      </c>
      <c r="L169" s="3">
        <v>14730033</v>
      </c>
      <c r="M169" s="3">
        <v>7602656</v>
      </c>
      <c r="N169" s="3">
        <v>250</v>
      </c>
      <c r="O169" s="3">
        <v>240</v>
      </c>
      <c r="P169" s="3">
        <v>442707</v>
      </c>
      <c r="Q169" s="3">
        <v>811817</v>
      </c>
      <c r="R169" s="3">
        <v>474429</v>
      </c>
      <c r="S169" s="3">
        <v>161302</v>
      </c>
      <c r="T169" s="17">
        <f t="shared" si="12"/>
        <v>58920.131999999998</v>
      </c>
      <c r="U169" s="17">
        <f t="shared" si="13"/>
        <v>31677.733333333334</v>
      </c>
      <c r="V169" s="17">
        <f t="shared" si="14"/>
        <v>1770.828</v>
      </c>
      <c r="W169" s="17">
        <f t="shared" si="15"/>
        <v>3382.5708333333332</v>
      </c>
      <c r="X169" s="17">
        <f t="shared" si="16"/>
        <v>1897.7159999999999</v>
      </c>
      <c r="Y169" s="17">
        <f t="shared" si="17"/>
        <v>672.0916666666667</v>
      </c>
    </row>
    <row r="170" spans="1:25" s="3" customFormat="1" ht="20" customHeight="1" x14ac:dyDescent="0.15">
      <c r="A170" s="8">
        <v>2017</v>
      </c>
      <c r="B170" s="9">
        <v>207388</v>
      </c>
      <c r="C170" s="10" t="s">
        <v>82</v>
      </c>
      <c r="D170" s="10" t="s">
        <v>83</v>
      </c>
      <c r="E170" s="10" t="s">
        <v>15</v>
      </c>
      <c r="G170" s="3">
        <v>1</v>
      </c>
      <c r="H170" s="10" t="s">
        <v>16</v>
      </c>
      <c r="I170" s="3">
        <v>9227</v>
      </c>
      <c r="J170" s="3">
        <v>8923</v>
      </c>
      <c r="K170" s="3">
        <v>18150</v>
      </c>
      <c r="L170" s="3">
        <v>36981289</v>
      </c>
      <c r="M170" s="3">
        <v>10790077</v>
      </c>
      <c r="N170" s="3">
        <v>300</v>
      </c>
      <c r="O170" s="3">
        <v>283</v>
      </c>
      <c r="P170" s="3">
        <v>2421058</v>
      </c>
      <c r="Q170" s="3">
        <v>2611895</v>
      </c>
      <c r="R170" s="3">
        <v>1414010</v>
      </c>
      <c r="S170" s="3">
        <v>403707</v>
      </c>
      <c r="T170" s="17">
        <f t="shared" si="12"/>
        <v>123270.96333333333</v>
      </c>
      <c r="U170" s="17">
        <f t="shared" si="13"/>
        <v>38127.480565371028</v>
      </c>
      <c r="V170" s="17">
        <f t="shared" si="14"/>
        <v>8070.1933333333336</v>
      </c>
      <c r="W170" s="17">
        <f t="shared" si="15"/>
        <v>9229.3109540636051</v>
      </c>
      <c r="X170" s="17">
        <f t="shared" si="16"/>
        <v>4713.3666666666668</v>
      </c>
      <c r="Y170" s="17">
        <f t="shared" si="17"/>
        <v>1426.5265017667843</v>
      </c>
    </row>
    <row r="171" spans="1:25" s="3" customFormat="1" ht="20" customHeight="1" x14ac:dyDescent="0.15">
      <c r="A171" s="8">
        <v>2017</v>
      </c>
      <c r="B171" s="9">
        <v>232982</v>
      </c>
      <c r="C171" s="10" t="s">
        <v>84</v>
      </c>
      <c r="D171" s="10" t="s">
        <v>62</v>
      </c>
      <c r="E171" s="10" t="s">
        <v>15</v>
      </c>
      <c r="G171" s="3">
        <v>1</v>
      </c>
      <c r="H171" s="10" t="s">
        <v>16</v>
      </c>
      <c r="I171" s="3">
        <v>6805</v>
      </c>
      <c r="J171" s="3">
        <v>8216</v>
      </c>
      <c r="K171" s="3">
        <v>15021</v>
      </c>
      <c r="L171" s="3">
        <v>18967437</v>
      </c>
      <c r="M171" s="3">
        <v>8476622</v>
      </c>
      <c r="N171" s="3">
        <v>281</v>
      </c>
      <c r="O171" s="3">
        <v>210</v>
      </c>
      <c r="P171" s="3">
        <v>1196080</v>
      </c>
      <c r="Q171" s="3">
        <v>1182541</v>
      </c>
      <c r="R171" s="3">
        <v>578425</v>
      </c>
      <c r="S171" s="3">
        <v>223074</v>
      </c>
      <c r="T171" s="17">
        <f t="shared" si="12"/>
        <v>67499.775800711737</v>
      </c>
      <c r="U171" s="17">
        <f t="shared" si="13"/>
        <v>40364.866666666669</v>
      </c>
      <c r="V171" s="17">
        <f t="shared" si="14"/>
        <v>4256.5124555160146</v>
      </c>
      <c r="W171" s="17">
        <f t="shared" si="15"/>
        <v>5631.1476190476187</v>
      </c>
      <c r="X171" s="17">
        <f t="shared" si="16"/>
        <v>2058.4519572953736</v>
      </c>
      <c r="Y171" s="17">
        <f t="shared" si="17"/>
        <v>1062.2571428571428</v>
      </c>
    </row>
    <row r="172" spans="1:25" s="3" customFormat="1" ht="20" customHeight="1" x14ac:dyDescent="0.15">
      <c r="A172" s="8">
        <v>2017</v>
      </c>
      <c r="B172" s="9">
        <v>209542</v>
      </c>
      <c r="C172" s="10" t="s">
        <v>85</v>
      </c>
      <c r="D172" s="10" t="s">
        <v>86</v>
      </c>
      <c r="E172" s="10" t="s">
        <v>15</v>
      </c>
      <c r="G172" s="3">
        <v>1</v>
      </c>
      <c r="H172" s="10" t="s">
        <v>16</v>
      </c>
      <c r="I172" s="3">
        <v>9948</v>
      </c>
      <c r="J172" s="3">
        <v>8446</v>
      </c>
      <c r="K172" s="3">
        <v>18394</v>
      </c>
      <c r="L172" s="3">
        <v>30439628</v>
      </c>
      <c r="M172" s="3">
        <v>13862982</v>
      </c>
      <c r="N172" s="3">
        <v>295</v>
      </c>
      <c r="O172" s="3">
        <v>324</v>
      </c>
      <c r="P172" s="3">
        <v>1699760</v>
      </c>
      <c r="Q172" s="3">
        <v>1525508</v>
      </c>
      <c r="R172" s="3">
        <v>1028396</v>
      </c>
      <c r="S172" s="3">
        <v>412428</v>
      </c>
      <c r="T172" s="17">
        <f t="shared" si="12"/>
        <v>103185.17966101695</v>
      </c>
      <c r="U172" s="17">
        <f t="shared" si="13"/>
        <v>42786.981481481482</v>
      </c>
      <c r="V172" s="17">
        <f t="shared" si="14"/>
        <v>5761.8983050847455</v>
      </c>
      <c r="W172" s="17">
        <f t="shared" si="15"/>
        <v>4708.358024691358</v>
      </c>
      <c r="X172" s="17">
        <f t="shared" si="16"/>
        <v>3486.0881355932202</v>
      </c>
      <c r="Y172" s="17">
        <f t="shared" si="17"/>
        <v>1272.9259259259259</v>
      </c>
    </row>
    <row r="173" spans="1:25" s="3" customFormat="1" ht="20" customHeight="1" x14ac:dyDescent="0.15">
      <c r="A173" s="8">
        <v>2017</v>
      </c>
      <c r="B173" s="9">
        <v>243780</v>
      </c>
      <c r="C173" s="10" t="s">
        <v>87</v>
      </c>
      <c r="D173" s="10" t="s">
        <v>24</v>
      </c>
      <c r="E173" s="10" t="s">
        <v>15</v>
      </c>
      <c r="G173" s="3">
        <v>1</v>
      </c>
      <c r="H173" s="10" t="s">
        <v>16</v>
      </c>
      <c r="I173" s="3">
        <v>17529</v>
      </c>
      <c r="J173" s="3">
        <v>12740</v>
      </c>
      <c r="K173" s="3">
        <v>30269</v>
      </c>
      <c r="L173" s="3">
        <v>43106023</v>
      </c>
      <c r="M173" s="3">
        <v>14334530</v>
      </c>
      <c r="N173" s="3">
        <v>363</v>
      </c>
      <c r="O173" s="3">
        <v>259</v>
      </c>
      <c r="P173" s="3">
        <v>2336330</v>
      </c>
      <c r="Q173" s="3">
        <v>2699611</v>
      </c>
      <c r="R173" s="3">
        <v>1028041</v>
      </c>
      <c r="S173" s="3">
        <v>431609</v>
      </c>
      <c r="T173" s="17">
        <f t="shared" si="12"/>
        <v>118749.37465564738</v>
      </c>
      <c r="U173" s="17">
        <f t="shared" si="13"/>
        <v>55345.675675675673</v>
      </c>
      <c r="V173" s="17">
        <f t="shared" si="14"/>
        <v>6436.1707988980716</v>
      </c>
      <c r="W173" s="17">
        <f t="shared" si="15"/>
        <v>10423.208494208495</v>
      </c>
      <c r="X173" s="17">
        <f t="shared" si="16"/>
        <v>2832.0688705234161</v>
      </c>
      <c r="Y173" s="17">
        <f t="shared" si="17"/>
        <v>1666.4440154440153</v>
      </c>
    </row>
    <row r="174" spans="1:25" s="3" customFormat="1" ht="20" customHeight="1" x14ac:dyDescent="0.15">
      <c r="A174" s="8">
        <v>2017</v>
      </c>
      <c r="B174" s="9">
        <v>227757</v>
      </c>
      <c r="C174" s="10" t="s">
        <v>88</v>
      </c>
      <c r="D174" s="10" t="s">
        <v>26</v>
      </c>
      <c r="E174" s="10" t="s">
        <v>15</v>
      </c>
      <c r="G174" s="3">
        <v>1</v>
      </c>
      <c r="H174" s="10" t="s">
        <v>16</v>
      </c>
      <c r="I174" s="3">
        <v>2063</v>
      </c>
      <c r="J174" s="3">
        <v>1839</v>
      </c>
      <c r="K174" s="3">
        <v>3902</v>
      </c>
      <c r="L174" s="3">
        <v>21639589</v>
      </c>
      <c r="M174" s="3">
        <v>9206028</v>
      </c>
      <c r="N174" s="3">
        <v>266</v>
      </c>
      <c r="O174" s="3">
        <v>198</v>
      </c>
      <c r="P174" s="3">
        <v>828013</v>
      </c>
      <c r="Q174" s="3">
        <v>914173</v>
      </c>
      <c r="R174" s="3">
        <v>397022</v>
      </c>
      <c r="S174" s="3">
        <v>218423</v>
      </c>
      <c r="T174" s="17">
        <f t="shared" si="12"/>
        <v>81351.838345864657</v>
      </c>
      <c r="U174" s="17">
        <f t="shared" si="13"/>
        <v>46495.090909090912</v>
      </c>
      <c r="V174" s="17">
        <f t="shared" si="14"/>
        <v>3112.8308270676694</v>
      </c>
      <c r="W174" s="17">
        <f t="shared" si="15"/>
        <v>4617.0353535353534</v>
      </c>
      <c r="X174" s="17">
        <f t="shared" si="16"/>
        <v>1492.5639097744361</v>
      </c>
      <c r="Y174" s="17">
        <f t="shared" si="17"/>
        <v>1103.1464646464647</v>
      </c>
    </row>
    <row r="175" spans="1:25" s="3" customFormat="1" ht="20" customHeight="1" x14ac:dyDescent="0.15">
      <c r="A175" s="8">
        <v>2017</v>
      </c>
      <c r="B175" s="9">
        <v>186380</v>
      </c>
      <c r="C175" s="10" t="s">
        <v>89</v>
      </c>
      <c r="D175" s="10" t="s">
        <v>90</v>
      </c>
      <c r="E175" s="10" t="s">
        <v>15</v>
      </c>
      <c r="G175" s="3">
        <v>1</v>
      </c>
      <c r="H175" s="10" t="s">
        <v>16</v>
      </c>
      <c r="I175" s="3">
        <v>16844</v>
      </c>
      <c r="J175" s="3">
        <v>16775</v>
      </c>
      <c r="K175" s="3">
        <v>33619</v>
      </c>
      <c r="L175" s="3">
        <v>42231957</v>
      </c>
      <c r="M175" s="3">
        <v>18719355</v>
      </c>
      <c r="N175" s="3">
        <v>403</v>
      </c>
      <c r="O175" s="3">
        <v>403</v>
      </c>
      <c r="P175" s="3">
        <v>2082773</v>
      </c>
      <c r="Q175" s="3">
        <v>3069809</v>
      </c>
      <c r="R175" s="3">
        <v>1398348</v>
      </c>
      <c r="S175" s="3">
        <v>616486</v>
      </c>
      <c r="T175" s="17">
        <f t="shared" si="12"/>
        <v>104793.93796526054</v>
      </c>
      <c r="U175" s="17">
        <f t="shared" si="13"/>
        <v>46450.012406947892</v>
      </c>
      <c r="V175" s="17">
        <f t="shared" si="14"/>
        <v>5168.1712158808932</v>
      </c>
      <c r="W175" s="17">
        <f t="shared" si="15"/>
        <v>7617.39205955335</v>
      </c>
      <c r="X175" s="17">
        <f t="shared" si="16"/>
        <v>3469.8461538461538</v>
      </c>
      <c r="Y175" s="17">
        <f t="shared" si="17"/>
        <v>1529.741935483871</v>
      </c>
    </row>
    <row r="176" spans="1:25" s="3" customFormat="1" ht="20" customHeight="1" x14ac:dyDescent="0.15">
      <c r="A176" s="8">
        <v>2017</v>
      </c>
      <c r="B176" s="9">
        <v>122409</v>
      </c>
      <c r="C176" s="10" t="s">
        <v>91</v>
      </c>
      <c r="D176" s="10" t="s">
        <v>36</v>
      </c>
      <c r="E176" s="10" t="s">
        <v>15</v>
      </c>
      <c r="G176" s="3">
        <v>1</v>
      </c>
      <c r="H176" s="10" t="s">
        <v>16</v>
      </c>
      <c r="I176" s="3">
        <v>12235</v>
      </c>
      <c r="J176" s="3">
        <v>14567</v>
      </c>
      <c r="K176" s="3">
        <v>26802</v>
      </c>
      <c r="L176" s="3">
        <v>25617727</v>
      </c>
      <c r="M176" s="3">
        <v>13490320</v>
      </c>
      <c r="N176" s="3">
        <v>216</v>
      </c>
      <c r="O176" s="3">
        <v>349</v>
      </c>
      <c r="P176" s="3">
        <v>1199649</v>
      </c>
      <c r="Q176" s="3">
        <v>2995953</v>
      </c>
      <c r="R176" s="3">
        <v>426171</v>
      </c>
      <c r="S176" s="3">
        <v>258095</v>
      </c>
      <c r="T176" s="17">
        <f t="shared" si="12"/>
        <v>118600.58796296296</v>
      </c>
      <c r="U176" s="17">
        <f t="shared" si="13"/>
        <v>38654.212034383956</v>
      </c>
      <c r="V176" s="17">
        <f t="shared" si="14"/>
        <v>5553.9305555555557</v>
      </c>
      <c r="W176" s="17">
        <f t="shared" si="15"/>
        <v>8584.3925501432659</v>
      </c>
      <c r="X176" s="17">
        <f t="shared" si="16"/>
        <v>1973.0138888888889</v>
      </c>
      <c r="Y176" s="17">
        <f t="shared" si="17"/>
        <v>739.52722063037254</v>
      </c>
    </row>
    <row r="177" spans="1:25" s="3" customFormat="1" ht="20" customHeight="1" x14ac:dyDescent="0.15">
      <c r="A177" s="8">
        <v>2017</v>
      </c>
      <c r="B177" s="9">
        <v>122755</v>
      </c>
      <c r="C177" s="10" t="s">
        <v>92</v>
      </c>
      <c r="D177" s="10" t="s">
        <v>36</v>
      </c>
      <c r="E177" s="10" t="s">
        <v>15</v>
      </c>
      <c r="G177" s="3">
        <v>1</v>
      </c>
      <c r="H177" s="10" t="s">
        <v>16</v>
      </c>
      <c r="I177" s="3">
        <v>11891</v>
      </c>
      <c r="J177" s="3">
        <v>11141</v>
      </c>
      <c r="K177" s="3">
        <v>23032</v>
      </c>
      <c r="L177" s="3">
        <v>16694283</v>
      </c>
      <c r="M177" s="3">
        <v>11650201</v>
      </c>
      <c r="N177" s="3">
        <v>235</v>
      </c>
      <c r="O177" s="3">
        <v>260</v>
      </c>
      <c r="P177" s="3">
        <v>568828</v>
      </c>
      <c r="Q177" s="3">
        <v>1144550</v>
      </c>
      <c r="R177" s="3">
        <v>281354</v>
      </c>
      <c r="S177" s="3">
        <v>128461</v>
      </c>
      <c r="T177" s="17">
        <f t="shared" si="12"/>
        <v>71039.50212765958</v>
      </c>
      <c r="U177" s="17">
        <f t="shared" si="13"/>
        <v>44808.465384615381</v>
      </c>
      <c r="V177" s="17">
        <f t="shared" si="14"/>
        <v>2420.5446808510637</v>
      </c>
      <c r="W177" s="17">
        <f t="shared" si="15"/>
        <v>4402.1153846153848</v>
      </c>
      <c r="X177" s="17">
        <f t="shared" si="16"/>
        <v>1197.2510638297872</v>
      </c>
      <c r="Y177" s="17">
        <f t="shared" si="17"/>
        <v>494.08076923076925</v>
      </c>
    </row>
    <row r="178" spans="1:25" s="3" customFormat="1" ht="20" customHeight="1" x14ac:dyDescent="0.15">
      <c r="A178" s="8">
        <v>2017</v>
      </c>
      <c r="B178" s="9">
        <v>228246</v>
      </c>
      <c r="C178" s="10" t="s">
        <v>93</v>
      </c>
      <c r="D178" s="10" t="s">
        <v>26</v>
      </c>
      <c r="E178" s="10" t="s">
        <v>15</v>
      </c>
      <c r="G178" s="3">
        <v>1</v>
      </c>
      <c r="H178" s="10" t="s">
        <v>16</v>
      </c>
      <c r="I178" s="3">
        <v>3146</v>
      </c>
      <c r="J178" s="3">
        <v>3089</v>
      </c>
      <c r="K178" s="3">
        <v>6235</v>
      </c>
      <c r="L178" s="3">
        <v>32795448</v>
      </c>
      <c r="M178" s="3">
        <v>18515967</v>
      </c>
      <c r="N178" s="3">
        <v>210</v>
      </c>
      <c r="O178" s="3">
        <v>240</v>
      </c>
      <c r="P178" s="3">
        <v>1012391</v>
      </c>
      <c r="Q178" s="3">
        <v>3383648</v>
      </c>
      <c r="R178" s="3">
        <v>1234258</v>
      </c>
      <c r="S178" s="3">
        <v>305207</v>
      </c>
      <c r="T178" s="17">
        <f t="shared" si="12"/>
        <v>156168.79999999999</v>
      </c>
      <c r="U178" s="17">
        <f t="shared" si="13"/>
        <v>77149.862500000003</v>
      </c>
      <c r="V178" s="17">
        <f t="shared" si="14"/>
        <v>4820.9095238095242</v>
      </c>
      <c r="W178" s="17">
        <f t="shared" si="15"/>
        <v>14098.533333333333</v>
      </c>
      <c r="X178" s="17">
        <f t="shared" si="16"/>
        <v>5877.4190476190479</v>
      </c>
      <c r="Y178" s="17">
        <f t="shared" si="17"/>
        <v>1271.6958333333334</v>
      </c>
    </row>
    <row r="179" spans="1:25" s="3" customFormat="1" ht="20" customHeight="1" x14ac:dyDescent="0.15">
      <c r="A179" s="8">
        <v>2017</v>
      </c>
      <c r="B179" s="9">
        <v>243744</v>
      </c>
      <c r="C179" s="10" t="s">
        <v>94</v>
      </c>
      <c r="D179" s="10" t="s">
        <v>36</v>
      </c>
      <c r="E179" s="10" t="s">
        <v>15</v>
      </c>
      <c r="G179" s="3">
        <v>1</v>
      </c>
      <c r="H179" s="10" t="s">
        <v>16</v>
      </c>
      <c r="I179" s="3">
        <v>3510</v>
      </c>
      <c r="J179" s="3">
        <v>3546</v>
      </c>
      <c r="K179" s="3">
        <v>7056</v>
      </c>
      <c r="L179" s="3">
        <v>48224536</v>
      </c>
      <c r="M179" s="3">
        <v>27632086</v>
      </c>
      <c r="N179" s="3">
        <v>511</v>
      </c>
      <c r="O179" s="3">
        <v>494</v>
      </c>
      <c r="P179" s="3">
        <v>2407972</v>
      </c>
      <c r="Q179" s="3">
        <v>3181909</v>
      </c>
      <c r="R179" s="3">
        <v>1048916</v>
      </c>
      <c r="S179" s="3">
        <v>452792</v>
      </c>
      <c r="T179" s="17">
        <f t="shared" si="12"/>
        <v>94372.868884540119</v>
      </c>
      <c r="U179" s="17">
        <f t="shared" si="13"/>
        <v>55935.396761133605</v>
      </c>
      <c r="V179" s="17">
        <f t="shared" si="14"/>
        <v>4712.2739726027394</v>
      </c>
      <c r="W179" s="17">
        <f t="shared" si="15"/>
        <v>6441.1113360323889</v>
      </c>
      <c r="X179" s="17">
        <f t="shared" si="16"/>
        <v>2052.673189823875</v>
      </c>
      <c r="Y179" s="17">
        <f t="shared" si="17"/>
        <v>916.58299595141705</v>
      </c>
    </row>
    <row r="180" spans="1:25" s="3" customFormat="1" ht="20" customHeight="1" x14ac:dyDescent="0.15">
      <c r="A180" s="8">
        <v>2017</v>
      </c>
      <c r="B180" s="9">
        <v>196413</v>
      </c>
      <c r="C180" s="10" t="s">
        <v>95</v>
      </c>
      <c r="D180" s="10" t="s">
        <v>96</v>
      </c>
      <c r="E180" s="10" t="s">
        <v>15</v>
      </c>
      <c r="G180" s="3">
        <v>1</v>
      </c>
      <c r="H180" s="10" t="s">
        <v>16</v>
      </c>
      <c r="I180" s="3">
        <v>6625</v>
      </c>
      <c r="J180" s="3">
        <v>7721</v>
      </c>
      <c r="K180" s="3">
        <v>14346</v>
      </c>
      <c r="L180" s="3">
        <v>48382738</v>
      </c>
      <c r="M180" s="3">
        <v>23698843</v>
      </c>
      <c r="N180" s="3">
        <v>368</v>
      </c>
      <c r="O180" s="3">
        <v>313</v>
      </c>
      <c r="P180" s="3">
        <v>1426033</v>
      </c>
      <c r="Q180" s="3">
        <v>2644815</v>
      </c>
      <c r="R180" s="3">
        <v>1002537</v>
      </c>
      <c r="S180" s="3">
        <v>429014</v>
      </c>
      <c r="T180" s="17">
        <f t="shared" si="12"/>
        <v>131474.83152173914</v>
      </c>
      <c r="U180" s="17">
        <f t="shared" si="13"/>
        <v>75715.153354632581</v>
      </c>
      <c r="V180" s="17">
        <f t="shared" si="14"/>
        <v>3875.0896739130435</v>
      </c>
      <c r="W180" s="17">
        <f t="shared" si="15"/>
        <v>8449.8881789137376</v>
      </c>
      <c r="X180" s="17">
        <f t="shared" si="16"/>
        <v>2724.2853260869565</v>
      </c>
      <c r="Y180" s="17">
        <f t="shared" si="17"/>
        <v>1370.6517571884983</v>
      </c>
    </row>
    <row r="181" spans="1:25" s="3" customFormat="1" ht="20" customHeight="1" x14ac:dyDescent="0.15">
      <c r="A181" s="8">
        <v>2017</v>
      </c>
      <c r="B181" s="9">
        <v>216339</v>
      </c>
      <c r="C181" s="10" t="s">
        <v>97</v>
      </c>
      <c r="D181" s="10" t="s">
        <v>98</v>
      </c>
      <c r="E181" s="10" t="s">
        <v>15</v>
      </c>
      <c r="G181" s="3">
        <v>1</v>
      </c>
      <c r="H181" s="10" t="s">
        <v>16</v>
      </c>
      <c r="I181" s="3">
        <v>12400</v>
      </c>
      <c r="J181" s="3">
        <v>14137</v>
      </c>
      <c r="K181" s="3">
        <v>26537</v>
      </c>
      <c r="L181" s="3">
        <v>30864120</v>
      </c>
      <c r="M181" s="3">
        <v>12747934</v>
      </c>
      <c r="N181" s="3">
        <v>268</v>
      </c>
      <c r="O181" s="3">
        <v>284</v>
      </c>
      <c r="P181" s="3">
        <v>621080</v>
      </c>
      <c r="Q181" s="3">
        <v>1000210</v>
      </c>
      <c r="R181" s="3">
        <v>685625</v>
      </c>
      <c r="S181" s="3">
        <v>167865</v>
      </c>
      <c r="T181" s="17">
        <f t="shared" si="12"/>
        <v>115164.62686567164</v>
      </c>
      <c r="U181" s="17">
        <f t="shared" si="13"/>
        <v>44887.091549295772</v>
      </c>
      <c r="V181" s="17">
        <f t="shared" si="14"/>
        <v>2317.4626865671644</v>
      </c>
      <c r="W181" s="17">
        <f t="shared" si="15"/>
        <v>3521.8661971830984</v>
      </c>
      <c r="X181" s="17">
        <f t="shared" si="16"/>
        <v>2558.3022388059703</v>
      </c>
      <c r="Y181" s="17">
        <f t="shared" si="17"/>
        <v>591.07394366197184</v>
      </c>
    </row>
    <row r="182" spans="1:25" s="3" customFormat="1" ht="20" customHeight="1" x14ac:dyDescent="0.15">
      <c r="A182" s="8">
        <v>2017</v>
      </c>
      <c r="B182" s="9">
        <v>228723</v>
      </c>
      <c r="C182" s="10" t="s">
        <v>99</v>
      </c>
      <c r="D182" s="10" t="s">
        <v>26</v>
      </c>
      <c r="E182" s="10" t="s">
        <v>15</v>
      </c>
      <c r="G182" s="3">
        <v>1</v>
      </c>
      <c r="H182" s="10" t="s">
        <v>16</v>
      </c>
      <c r="I182" s="3">
        <v>24141</v>
      </c>
      <c r="J182" s="3">
        <v>22451</v>
      </c>
      <c r="K182" s="3">
        <v>46592</v>
      </c>
      <c r="L182" s="3">
        <v>71856821</v>
      </c>
      <c r="M182" s="3">
        <v>26648333</v>
      </c>
      <c r="N182" s="3">
        <v>365</v>
      </c>
      <c r="O182" s="3">
        <v>411</v>
      </c>
      <c r="P182" s="3">
        <v>3570890</v>
      </c>
      <c r="Q182" s="3">
        <v>4385943</v>
      </c>
      <c r="R182" s="3">
        <v>2386098</v>
      </c>
      <c r="S182" s="3">
        <v>650630</v>
      </c>
      <c r="T182" s="17">
        <f t="shared" si="12"/>
        <v>196868.00273972604</v>
      </c>
      <c r="U182" s="17">
        <f t="shared" si="13"/>
        <v>64837.793187347932</v>
      </c>
      <c r="V182" s="17">
        <f t="shared" si="14"/>
        <v>9783.2602739726026</v>
      </c>
      <c r="W182" s="17">
        <f t="shared" si="15"/>
        <v>10671.394160583941</v>
      </c>
      <c r="X182" s="17">
        <f t="shared" si="16"/>
        <v>6537.2547945205479</v>
      </c>
      <c r="Y182" s="17">
        <f t="shared" si="17"/>
        <v>1583.0413625304136</v>
      </c>
    </row>
    <row r="183" spans="1:25" s="3" customFormat="1" ht="20" customHeight="1" x14ac:dyDescent="0.15">
      <c r="A183" s="8">
        <v>2017</v>
      </c>
      <c r="B183" s="9">
        <v>228875</v>
      </c>
      <c r="C183" s="10" t="s">
        <v>100</v>
      </c>
      <c r="D183" s="10" t="s">
        <v>26</v>
      </c>
      <c r="E183" s="10" t="s">
        <v>15</v>
      </c>
      <c r="G183" s="3">
        <v>1</v>
      </c>
      <c r="H183" s="10" t="s">
        <v>16</v>
      </c>
      <c r="I183" s="3">
        <v>3530</v>
      </c>
      <c r="J183" s="3">
        <v>5197</v>
      </c>
      <c r="K183" s="3">
        <v>8727</v>
      </c>
      <c r="L183" s="3">
        <v>68486612</v>
      </c>
      <c r="M183" s="3">
        <v>24380221</v>
      </c>
      <c r="N183" s="3">
        <v>296</v>
      </c>
      <c r="O183" s="3">
        <v>270</v>
      </c>
      <c r="P183" s="3">
        <v>2745339</v>
      </c>
      <c r="Q183" s="3">
        <v>3703401</v>
      </c>
      <c r="R183" s="3">
        <v>1279335</v>
      </c>
      <c r="S183" s="3">
        <v>333486</v>
      </c>
      <c r="T183" s="17">
        <f t="shared" si="12"/>
        <v>231373.6891891892</v>
      </c>
      <c r="U183" s="17">
        <f t="shared" si="13"/>
        <v>90297.11481481482</v>
      </c>
      <c r="V183" s="17">
        <f t="shared" si="14"/>
        <v>9274.7939189189183</v>
      </c>
      <c r="W183" s="17">
        <f t="shared" si="15"/>
        <v>13716.3</v>
      </c>
      <c r="X183" s="17">
        <f t="shared" si="16"/>
        <v>4322.0777027027025</v>
      </c>
      <c r="Y183" s="17">
        <f t="shared" si="17"/>
        <v>1235.1333333333334</v>
      </c>
    </row>
    <row r="184" spans="1:25" s="3" customFormat="1" ht="20" customHeight="1" x14ac:dyDescent="0.15">
      <c r="A184" s="8">
        <v>2017</v>
      </c>
      <c r="B184" s="9">
        <v>228459</v>
      </c>
      <c r="C184" s="10" t="s">
        <v>101</v>
      </c>
      <c r="D184" s="10" t="s">
        <v>26</v>
      </c>
      <c r="E184" s="10" t="s">
        <v>15</v>
      </c>
      <c r="G184" s="3">
        <v>1</v>
      </c>
      <c r="H184" s="10" t="s">
        <v>16</v>
      </c>
      <c r="I184" s="3">
        <v>11701</v>
      </c>
      <c r="J184" s="3">
        <v>16318</v>
      </c>
      <c r="K184" s="3">
        <v>28019</v>
      </c>
      <c r="L184" s="3">
        <v>11146475</v>
      </c>
      <c r="M184" s="3">
        <v>5518163</v>
      </c>
      <c r="N184" s="3">
        <v>256</v>
      </c>
      <c r="O184" s="3">
        <v>163</v>
      </c>
      <c r="P184" s="3">
        <v>664940</v>
      </c>
      <c r="Q184" s="3">
        <v>895300</v>
      </c>
      <c r="R184" s="3">
        <v>414227</v>
      </c>
      <c r="S184" s="3">
        <v>117095</v>
      </c>
      <c r="T184" s="17">
        <f t="shared" si="12"/>
        <v>43540.91796875</v>
      </c>
      <c r="U184" s="17">
        <f t="shared" si="13"/>
        <v>33853.760736196316</v>
      </c>
      <c r="V184" s="17">
        <f t="shared" si="14"/>
        <v>2597.421875</v>
      </c>
      <c r="W184" s="17">
        <f t="shared" si="15"/>
        <v>5492.6380368098162</v>
      </c>
      <c r="X184" s="17">
        <f t="shared" si="16"/>
        <v>1618.07421875</v>
      </c>
      <c r="Y184" s="17">
        <f t="shared" si="17"/>
        <v>718.37423312883436</v>
      </c>
    </row>
    <row r="185" spans="1:25" s="3" customFormat="1" ht="20" customHeight="1" x14ac:dyDescent="0.15">
      <c r="A185" s="8">
        <v>2017</v>
      </c>
      <c r="B185" s="9">
        <v>229115</v>
      </c>
      <c r="C185" s="10" t="s">
        <v>102</v>
      </c>
      <c r="D185" s="10" t="s">
        <v>26</v>
      </c>
      <c r="E185" s="10" t="s">
        <v>15</v>
      </c>
      <c r="G185" s="3">
        <v>1</v>
      </c>
      <c r="H185" s="10" t="s">
        <v>16</v>
      </c>
      <c r="I185" s="3">
        <v>14524</v>
      </c>
      <c r="J185" s="3">
        <v>12757</v>
      </c>
      <c r="K185" s="3">
        <v>27281</v>
      </c>
      <c r="L185" s="3">
        <v>37293505</v>
      </c>
      <c r="M185" s="3">
        <v>13805496</v>
      </c>
      <c r="N185" s="3">
        <v>335</v>
      </c>
      <c r="O185" s="3">
        <v>248</v>
      </c>
      <c r="P185" s="3">
        <v>2697726</v>
      </c>
      <c r="Q185" s="3">
        <v>2312912</v>
      </c>
      <c r="R185" s="3">
        <v>1201492</v>
      </c>
      <c r="S185" s="3">
        <v>632311</v>
      </c>
      <c r="T185" s="17">
        <f t="shared" si="12"/>
        <v>111323.89552238806</v>
      </c>
      <c r="U185" s="17">
        <f t="shared" si="13"/>
        <v>55667.322580645159</v>
      </c>
      <c r="V185" s="17">
        <f t="shared" si="14"/>
        <v>8052.9134328358205</v>
      </c>
      <c r="W185" s="17">
        <f t="shared" si="15"/>
        <v>9326.2580645161288</v>
      </c>
      <c r="X185" s="17">
        <f t="shared" si="16"/>
        <v>3586.5432835820898</v>
      </c>
      <c r="Y185" s="17">
        <f t="shared" si="17"/>
        <v>2549.641129032258</v>
      </c>
    </row>
    <row r="186" spans="1:25" s="3" customFormat="1" ht="20" customHeight="1" x14ac:dyDescent="0.15">
      <c r="A186" s="8">
        <v>2017</v>
      </c>
      <c r="B186" s="9">
        <v>100751</v>
      </c>
      <c r="C186" s="10" t="s">
        <v>103</v>
      </c>
      <c r="D186" s="10" t="s">
        <v>22</v>
      </c>
      <c r="E186" s="10" t="s">
        <v>15</v>
      </c>
      <c r="G186" s="3">
        <v>1</v>
      </c>
      <c r="H186" s="10" t="s">
        <v>16</v>
      </c>
      <c r="I186" s="3">
        <v>13351</v>
      </c>
      <c r="J186" s="3">
        <v>16471</v>
      </c>
      <c r="K186" s="3">
        <v>29822</v>
      </c>
      <c r="L186" s="3">
        <v>83621648</v>
      </c>
      <c r="M186" s="3">
        <v>21383244</v>
      </c>
      <c r="N186" s="3">
        <v>371</v>
      </c>
      <c r="O186" s="3">
        <v>454</v>
      </c>
      <c r="P186" s="3">
        <v>2606925</v>
      </c>
      <c r="Q186" s="3">
        <v>3500571</v>
      </c>
      <c r="R186" s="3">
        <v>2841846</v>
      </c>
      <c r="S186" s="3">
        <v>469144</v>
      </c>
      <c r="T186" s="17">
        <f t="shared" si="12"/>
        <v>225395.27762803235</v>
      </c>
      <c r="U186" s="17">
        <f t="shared" si="13"/>
        <v>47099.6563876652</v>
      </c>
      <c r="V186" s="17">
        <f t="shared" si="14"/>
        <v>7026.7520215633422</v>
      </c>
      <c r="W186" s="17">
        <f t="shared" si="15"/>
        <v>7710.5088105726873</v>
      </c>
      <c r="X186" s="17">
        <f t="shared" si="16"/>
        <v>7659.9622641509432</v>
      </c>
      <c r="Y186" s="17">
        <f t="shared" si="17"/>
        <v>1033.3568281938326</v>
      </c>
    </row>
    <row r="187" spans="1:25" s="3" customFormat="1" ht="20" customHeight="1" x14ac:dyDescent="0.15">
      <c r="A187" s="8">
        <v>2017</v>
      </c>
      <c r="B187" s="9">
        <v>221759</v>
      </c>
      <c r="C187" s="10" t="s">
        <v>104</v>
      </c>
      <c r="D187" s="10" t="s">
        <v>71</v>
      </c>
      <c r="E187" s="10" t="s">
        <v>15</v>
      </c>
      <c r="G187" s="3">
        <v>1</v>
      </c>
      <c r="H187" s="10" t="s">
        <v>16</v>
      </c>
      <c r="I187" s="3">
        <v>10448</v>
      </c>
      <c r="J187" s="3">
        <v>10461</v>
      </c>
      <c r="K187" s="3">
        <v>20909</v>
      </c>
      <c r="L187" s="3">
        <v>62813465</v>
      </c>
      <c r="M187" s="3">
        <v>20789645</v>
      </c>
      <c r="N187" s="3">
        <v>329</v>
      </c>
      <c r="O187" s="3">
        <v>328</v>
      </c>
      <c r="P187" s="3">
        <v>1828643</v>
      </c>
      <c r="Q187" s="3">
        <v>2886655</v>
      </c>
      <c r="R187" s="3">
        <v>2592357</v>
      </c>
      <c r="S187" s="3">
        <v>625725</v>
      </c>
      <c r="T187" s="17">
        <f t="shared" si="12"/>
        <v>190922.38601823707</v>
      </c>
      <c r="U187" s="17">
        <f t="shared" si="13"/>
        <v>63383.064024390245</v>
      </c>
      <c r="V187" s="17">
        <f t="shared" si="14"/>
        <v>5558.1854103343467</v>
      </c>
      <c r="W187" s="17">
        <f t="shared" si="15"/>
        <v>8800.7774390243903</v>
      </c>
      <c r="X187" s="17">
        <f t="shared" si="16"/>
        <v>7879.5045592705164</v>
      </c>
      <c r="Y187" s="17">
        <f t="shared" si="17"/>
        <v>1907.6981707317073</v>
      </c>
    </row>
    <row r="188" spans="1:25" s="3" customFormat="1" ht="20" customHeight="1" x14ac:dyDescent="0.15">
      <c r="A188" s="8">
        <v>2017</v>
      </c>
      <c r="B188" s="9">
        <v>228778</v>
      </c>
      <c r="C188" s="10" t="s">
        <v>105</v>
      </c>
      <c r="D188" s="10" t="s">
        <v>26</v>
      </c>
      <c r="E188" s="10" t="s">
        <v>15</v>
      </c>
      <c r="G188" s="3">
        <v>1</v>
      </c>
      <c r="H188" s="10" t="s">
        <v>16</v>
      </c>
      <c r="I188" s="3">
        <v>17419</v>
      </c>
      <c r="J188" s="3">
        <v>20091</v>
      </c>
      <c r="K188" s="3">
        <v>37510</v>
      </c>
      <c r="L188" s="3">
        <v>65946635</v>
      </c>
      <c r="M188" s="3">
        <v>25664813</v>
      </c>
      <c r="N188" s="3">
        <v>343</v>
      </c>
      <c r="O188" s="3">
        <v>364</v>
      </c>
      <c r="P188" s="3">
        <v>1807887</v>
      </c>
      <c r="Q188" s="3">
        <v>2652620</v>
      </c>
      <c r="R188" s="3">
        <v>2605351</v>
      </c>
      <c r="S188" s="3">
        <v>545596</v>
      </c>
      <c r="T188" s="17">
        <f t="shared" si="12"/>
        <v>192264.24198250729</v>
      </c>
      <c r="U188" s="17">
        <f t="shared" si="13"/>
        <v>70507.728021978022</v>
      </c>
      <c r="V188" s="17">
        <f t="shared" si="14"/>
        <v>5270.8075801749274</v>
      </c>
      <c r="W188" s="17">
        <f t="shared" si="15"/>
        <v>7287.4175824175827</v>
      </c>
      <c r="X188" s="17">
        <f t="shared" si="16"/>
        <v>7595.7755102040819</v>
      </c>
      <c r="Y188" s="17">
        <f t="shared" si="17"/>
        <v>1498.8901098901099</v>
      </c>
    </row>
    <row r="189" spans="1:25" s="3" customFormat="1" ht="20" customHeight="1" x14ac:dyDescent="0.15">
      <c r="A189" s="8">
        <v>2017</v>
      </c>
      <c r="B189" s="9">
        <v>228796</v>
      </c>
      <c r="C189" s="10" t="s">
        <v>106</v>
      </c>
      <c r="D189" s="10" t="s">
        <v>26</v>
      </c>
      <c r="E189" s="10" t="s">
        <v>15</v>
      </c>
      <c r="G189" s="3">
        <v>1</v>
      </c>
      <c r="H189" s="10" t="s">
        <v>16</v>
      </c>
      <c r="I189" s="3">
        <v>6809</v>
      </c>
      <c r="J189" s="3">
        <v>7205</v>
      </c>
      <c r="K189" s="3">
        <v>14014</v>
      </c>
      <c r="L189" s="3">
        <v>17531166</v>
      </c>
      <c r="M189" s="3">
        <v>8947170</v>
      </c>
      <c r="N189" s="3">
        <v>227</v>
      </c>
      <c r="O189" s="3">
        <v>160</v>
      </c>
      <c r="P189" s="3">
        <v>352211</v>
      </c>
      <c r="Q189" s="3">
        <v>1151168</v>
      </c>
      <c r="R189" s="3">
        <v>450670</v>
      </c>
      <c r="S189" s="3">
        <v>208191</v>
      </c>
      <c r="T189" s="17">
        <f t="shared" si="12"/>
        <v>77229.806167400879</v>
      </c>
      <c r="U189" s="17">
        <f t="shared" si="13"/>
        <v>55919.8125</v>
      </c>
      <c r="V189" s="17">
        <f t="shared" si="14"/>
        <v>1551.5903083700441</v>
      </c>
      <c r="W189" s="17">
        <f t="shared" si="15"/>
        <v>7194.8</v>
      </c>
      <c r="X189" s="17">
        <f t="shared" si="16"/>
        <v>1985.3303964757708</v>
      </c>
      <c r="Y189" s="17">
        <f t="shared" si="17"/>
        <v>1301.1937499999999</v>
      </c>
    </row>
    <row r="190" spans="1:25" s="3" customFormat="1" ht="20" customHeight="1" x14ac:dyDescent="0.15">
      <c r="A190" s="8">
        <v>2017</v>
      </c>
      <c r="B190" s="9">
        <v>229027</v>
      </c>
      <c r="C190" s="10" t="s">
        <v>107</v>
      </c>
      <c r="D190" s="10" t="s">
        <v>26</v>
      </c>
      <c r="E190" s="10" t="s">
        <v>15</v>
      </c>
      <c r="G190" s="3">
        <v>1</v>
      </c>
      <c r="H190" s="10" t="s">
        <v>16</v>
      </c>
      <c r="I190" s="3">
        <v>10460</v>
      </c>
      <c r="J190" s="3">
        <v>10804</v>
      </c>
      <c r="K190" s="3">
        <v>21264</v>
      </c>
      <c r="L190" s="3">
        <v>15858727</v>
      </c>
      <c r="M190" s="3">
        <v>5651815</v>
      </c>
      <c r="N190" s="3">
        <v>302</v>
      </c>
      <c r="O190" s="3">
        <v>193</v>
      </c>
      <c r="P190" s="3">
        <v>961315</v>
      </c>
      <c r="Q190" s="3">
        <v>1061722</v>
      </c>
      <c r="R190" s="3">
        <v>456344</v>
      </c>
      <c r="S190" s="3">
        <v>159426</v>
      </c>
      <c r="T190" s="17">
        <f t="shared" si="12"/>
        <v>52512.341059602652</v>
      </c>
      <c r="U190" s="17">
        <f t="shared" si="13"/>
        <v>29284.015544041449</v>
      </c>
      <c r="V190" s="17">
        <f t="shared" si="14"/>
        <v>3183.162251655629</v>
      </c>
      <c r="W190" s="17">
        <f t="shared" si="15"/>
        <v>5501.1502590673572</v>
      </c>
      <c r="X190" s="17">
        <f t="shared" si="16"/>
        <v>1511.0728476821191</v>
      </c>
      <c r="Y190" s="17">
        <f t="shared" si="17"/>
        <v>826.04145077720204</v>
      </c>
    </row>
    <row r="191" spans="1:25" s="3" customFormat="1" ht="20" customHeight="1" x14ac:dyDescent="0.15">
      <c r="A191" s="8">
        <v>2017</v>
      </c>
      <c r="B191" s="9">
        <v>102368</v>
      </c>
      <c r="C191" s="10" t="s">
        <v>108</v>
      </c>
      <c r="D191" s="10" t="s">
        <v>22</v>
      </c>
      <c r="E191" s="10" t="s">
        <v>15</v>
      </c>
      <c r="G191" s="3">
        <v>1</v>
      </c>
      <c r="H191" s="10" t="s">
        <v>16</v>
      </c>
      <c r="I191" s="3">
        <v>3790</v>
      </c>
      <c r="J191" s="3">
        <v>5682</v>
      </c>
      <c r="K191" s="3">
        <v>9472</v>
      </c>
      <c r="L191" s="3">
        <v>13588365</v>
      </c>
      <c r="M191" s="3">
        <v>5422411</v>
      </c>
      <c r="N191" s="3">
        <v>299</v>
      </c>
      <c r="O191" s="3">
        <v>192</v>
      </c>
      <c r="P191" s="3">
        <v>428005</v>
      </c>
      <c r="Q191" s="3">
        <v>611585</v>
      </c>
      <c r="R191" s="3">
        <v>170391</v>
      </c>
      <c r="S191" s="3">
        <v>105356</v>
      </c>
      <c r="T191" s="17">
        <f t="shared" si="12"/>
        <v>45446.036789297657</v>
      </c>
      <c r="U191" s="17">
        <f t="shared" si="13"/>
        <v>28241.723958333332</v>
      </c>
      <c r="V191" s="17">
        <f t="shared" si="14"/>
        <v>1431.4548494983278</v>
      </c>
      <c r="W191" s="17">
        <f t="shared" si="15"/>
        <v>3185.3385416666665</v>
      </c>
      <c r="X191" s="17">
        <f t="shared" si="16"/>
        <v>569.86956521739125</v>
      </c>
      <c r="Y191" s="17">
        <f t="shared" si="17"/>
        <v>548.72916666666663</v>
      </c>
    </row>
    <row r="192" spans="1:25" s="3" customFormat="1" ht="20" customHeight="1" x14ac:dyDescent="0.15">
      <c r="A192" s="8">
        <v>2017</v>
      </c>
      <c r="B192" s="9">
        <v>160755</v>
      </c>
      <c r="C192" s="10" t="s">
        <v>109</v>
      </c>
      <c r="D192" s="10" t="s">
        <v>64</v>
      </c>
      <c r="E192" s="10" t="s">
        <v>15</v>
      </c>
      <c r="G192" s="3">
        <v>1</v>
      </c>
      <c r="H192" s="10" t="s">
        <v>16</v>
      </c>
      <c r="I192" s="3">
        <v>2765</v>
      </c>
      <c r="J192" s="3">
        <v>3951</v>
      </c>
      <c r="K192" s="3">
        <v>6716</v>
      </c>
      <c r="L192" s="3">
        <v>24158564</v>
      </c>
      <c r="M192" s="3">
        <v>12195917</v>
      </c>
      <c r="N192" s="3">
        <v>201</v>
      </c>
      <c r="O192" s="3">
        <v>173</v>
      </c>
      <c r="P192" s="3">
        <v>786831</v>
      </c>
      <c r="Q192" s="3">
        <v>1318784</v>
      </c>
      <c r="R192" s="3">
        <v>470300</v>
      </c>
      <c r="S192" s="3">
        <v>176255</v>
      </c>
      <c r="T192" s="17">
        <f t="shared" si="12"/>
        <v>120191.86069651741</v>
      </c>
      <c r="U192" s="17">
        <f t="shared" si="13"/>
        <v>70496.630057803472</v>
      </c>
      <c r="V192" s="17">
        <f t="shared" si="14"/>
        <v>3914.5820895522388</v>
      </c>
      <c r="W192" s="17">
        <f t="shared" si="15"/>
        <v>7623.0289017341038</v>
      </c>
      <c r="X192" s="17">
        <f t="shared" si="16"/>
        <v>2339.8009950248756</v>
      </c>
      <c r="Y192" s="17">
        <f t="shared" si="17"/>
        <v>1018.8150289017341</v>
      </c>
    </row>
    <row r="193" spans="1:25" s="3" customFormat="1" ht="20" customHeight="1" x14ac:dyDescent="0.15">
      <c r="A193" s="8">
        <v>2017</v>
      </c>
      <c r="B193" s="9">
        <v>196088</v>
      </c>
      <c r="C193" s="10" t="s">
        <v>110</v>
      </c>
      <c r="D193" s="10" t="s">
        <v>96</v>
      </c>
      <c r="E193" s="10" t="s">
        <v>15</v>
      </c>
      <c r="G193" s="3">
        <v>1</v>
      </c>
      <c r="H193" s="10" t="s">
        <v>16</v>
      </c>
      <c r="I193" s="3">
        <v>11138</v>
      </c>
      <c r="J193" s="3">
        <v>8178</v>
      </c>
      <c r="K193" s="3">
        <v>19316</v>
      </c>
      <c r="L193" s="3">
        <v>11814245</v>
      </c>
      <c r="M193" s="3">
        <v>6510468</v>
      </c>
      <c r="N193" s="3">
        <v>278</v>
      </c>
      <c r="O193" s="3">
        <v>224</v>
      </c>
      <c r="P193" s="3">
        <v>351767</v>
      </c>
      <c r="Q193" s="3">
        <v>814883</v>
      </c>
      <c r="R193" s="3">
        <v>422154</v>
      </c>
      <c r="S193" s="3">
        <v>163407</v>
      </c>
      <c r="T193" s="17">
        <f t="shared" si="12"/>
        <v>42497.284172661872</v>
      </c>
      <c r="U193" s="17">
        <f t="shared" si="13"/>
        <v>29064.589285714286</v>
      </c>
      <c r="V193" s="17">
        <f t="shared" si="14"/>
        <v>1265.3489208633093</v>
      </c>
      <c r="W193" s="17">
        <f t="shared" si="15"/>
        <v>3637.8705357142858</v>
      </c>
      <c r="X193" s="17">
        <f t="shared" si="16"/>
        <v>1518.5395683453237</v>
      </c>
      <c r="Y193" s="17">
        <f t="shared" si="17"/>
        <v>729.49553571428567</v>
      </c>
    </row>
    <row r="194" spans="1:25" s="3" customFormat="1" ht="20" customHeight="1" x14ac:dyDescent="0.15">
      <c r="A194" s="8">
        <v>2017</v>
      </c>
      <c r="B194" s="9">
        <v>200800</v>
      </c>
      <c r="C194" s="10" t="s">
        <v>111</v>
      </c>
      <c r="D194" s="10" t="s">
        <v>32</v>
      </c>
      <c r="E194" s="10" t="s">
        <v>15</v>
      </c>
      <c r="G194" s="3">
        <v>1</v>
      </c>
      <c r="H194" s="10" t="s">
        <v>16</v>
      </c>
      <c r="I194" s="3">
        <v>7144</v>
      </c>
      <c r="J194" s="3">
        <v>5984</v>
      </c>
      <c r="K194" s="3">
        <v>13128</v>
      </c>
      <c r="L194" s="3">
        <v>12655292</v>
      </c>
      <c r="M194" s="3">
        <v>6477344</v>
      </c>
      <c r="N194" s="3">
        <v>299</v>
      </c>
      <c r="O194" s="3">
        <v>232</v>
      </c>
      <c r="P194" s="3">
        <v>524294</v>
      </c>
      <c r="Q194" s="3">
        <v>843660</v>
      </c>
      <c r="R194" s="3">
        <v>399688</v>
      </c>
      <c r="S194" s="3">
        <v>189397</v>
      </c>
      <c r="T194" s="17">
        <f t="shared" si="12"/>
        <v>42325.391304347824</v>
      </c>
      <c r="U194" s="17">
        <f t="shared" si="13"/>
        <v>27919.586206896551</v>
      </c>
      <c r="V194" s="17">
        <f t="shared" si="14"/>
        <v>1753.4916387959865</v>
      </c>
      <c r="W194" s="17">
        <f t="shared" si="15"/>
        <v>3636.4655172413795</v>
      </c>
      <c r="X194" s="17">
        <f t="shared" si="16"/>
        <v>1336.7491638795987</v>
      </c>
      <c r="Y194" s="17">
        <f t="shared" si="17"/>
        <v>816.36637931034488</v>
      </c>
    </row>
    <row r="195" spans="1:25" s="3" customFormat="1" ht="20" customHeight="1" x14ac:dyDescent="0.15">
      <c r="A195" s="8">
        <v>2017</v>
      </c>
      <c r="B195" s="9">
        <v>100663</v>
      </c>
      <c r="C195" s="10" t="s">
        <v>112</v>
      </c>
      <c r="D195" s="10" t="s">
        <v>22</v>
      </c>
      <c r="E195" s="10" t="s">
        <v>15</v>
      </c>
      <c r="G195" s="3">
        <v>1</v>
      </c>
      <c r="H195" s="10" t="s">
        <v>16</v>
      </c>
      <c r="I195" s="3">
        <v>3905</v>
      </c>
      <c r="J195" s="3">
        <v>5725</v>
      </c>
      <c r="K195" s="3">
        <v>9630</v>
      </c>
      <c r="L195" s="3">
        <v>17114527</v>
      </c>
      <c r="M195" s="3">
        <v>7372859</v>
      </c>
      <c r="N195" s="3">
        <v>244</v>
      </c>
      <c r="O195" s="3">
        <v>225</v>
      </c>
      <c r="P195" s="3">
        <v>634553</v>
      </c>
      <c r="Q195" s="3">
        <v>947465</v>
      </c>
      <c r="R195" s="3">
        <v>423580</v>
      </c>
      <c r="S195" s="3">
        <v>224614</v>
      </c>
      <c r="T195" s="17">
        <f t="shared" ref="T195:T258" si="18">L195/N195</f>
        <v>70141.50409836066</v>
      </c>
      <c r="U195" s="17">
        <f t="shared" ref="U195:U258" si="19">M195/O195</f>
        <v>32768.26222222222</v>
      </c>
      <c r="V195" s="17">
        <f t="shared" ref="V195:V258" si="20">P195/N195</f>
        <v>2600.627049180328</v>
      </c>
      <c r="W195" s="17">
        <f t="shared" ref="W195:W258" si="21">Q195/O195</f>
        <v>4210.9555555555553</v>
      </c>
      <c r="X195" s="17">
        <f t="shared" ref="X195:X258" si="22">R195/N195</f>
        <v>1735.983606557377</v>
      </c>
      <c r="Y195" s="17">
        <f t="shared" ref="Y195:Y258" si="23">S195/O195</f>
        <v>998.28444444444449</v>
      </c>
    </row>
    <row r="196" spans="1:25" s="3" customFormat="1" ht="20" customHeight="1" x14ac:dyDescent="0.15">
      <c r="A196" s="8">
        <v>2017</v>
      </c>
      <c r="B196" s="9">
        <v>104179</v>
      </c>
      <c r="C196" s="10" t="s">
        <v>113</v>
      </c>
      <c r="D196" s="10" t="s">
        <v>18</v>
      </c>
      <c r="E196" s="10" t="s">
        <v>15</v>
      </c>
      <c r="G196" s="3">
        <v>1</v>
      </c>
      <c r="H196" s="10" t="s">
        <v>16</v>
      </c>
      <c r="I196" s="3">
        <v>13852</v>
      </c>
      <c r="J196" s="3">
        <v>15397</v>
      </c>
      <c r="K196" s="3">
        <v>29249</v>
      </c>
      <c r="L196" s="3">
        <v>49769167</v>
      </c>
      <c r="M196" s="3">
        <v>15434296</v>
      </c>
      <c r="N196" s="3">
        <v>332</v>
      </c>
      <c r="O196" s="3">
        <v>275</v>
      </c>
      <c r="P196" s="3">
        <v>2187390</v>
      </c>
      <c r="Q196" s="3">
        <v>3132386</v>
      </c>
      <c r="R196" s="3">
        <v>1014266</v>
      </c>
      <c r="S196" s="3">
        <v>481119</v>
      </c>
      <c r="T196" s="17">
        <f t="shared" si="18"/>
        <v>149907.1295180723</v>
      </c>
      <c r="U196" s="17">
        <f t="shared" si="19"/>
        <v>56124.71272727273</v>
      </c>
      <c r="V196" s="17">
        <f t="shared" si="20"/>
        <v>6588.5240963855422</v>
      </c>
      <c r="W196" s="17">
        <f t="shared" si="21"/>
        <v>11390.494545454545</v>
      </c>
      <c r="X196" s="17">
        <f t="shared" si="22"/>
        <v>3055.0180722891564</v>
      </c>
      <c r="Y196" s="17">
        <f t="shared" si="23"/>
        <v>1749.5236363636363</v>
      </c>
    </row>
    <row r="197" spans="1:25" s="3" customFormat="1" ht="20" customHeight="1" x14ac:dyDescent="0.15">
      <c r="A197" s="8">
        <v>2017</v>
      </c>
      <c r="B197" s="9">
        <v>106397</v>
      </c>
      <c r="C197" s="10" t="s">
        <v>114</v>
      </c>
      <c r="D197" s="10" t="s">
        <v>20</v>
      </c>
      <c r="E197" s="10" t="s">
        <v>15</v>
      </c>
      <c r="G197" s="3">
        <v>1</v>
      </c>
      <c r="H197" s="10" t="s">
        <v>16</v>
      </c>
      <c r="I197" s="3">
        <v>9529</v>
      </c>
      <c r="J197" s="3">
        <v>10870</v>
      </c>
      <c r="K197" s="3">
        <v>20399</v>
      </c>
      <c r="L197" s="3">
        <v>65192745</v>
      </c>
      <c r="M197" s="3">
        <v>21129259</v>
      </c>
      <c r="N197" s="3">
        <v>301</v>
      </c>
      <c r="O197" s="3">
        <v>305</v>
      </c>
      <c r="P197" s="3">
        <v>3976792</v>
      </c>
      <c r="Q197" s="3">
        <v>4369904</v>
      </c>
      <c r="R197" s="3">
        <v>1779154</v>
      </c>
      <c r="S197" s="3">
        <v>615637</v>
      </c>
      <c r="T197" s="17">
        <f t="shared" si="18"/>
        <v>216587.19269102989</v>
      </c>
      <c r="U197" s="17">
        <f t="shared" si="19"/>
        <v>69276.259016393436</v>
      </c>
      <c r="V197" s="17">
        <f t="shared" si="20"/>
        <v>13211.933554817275</v>
      </c>
      <c r="W197" s="17">
        <f t="shared" si="21"/>
        <v>14327.554098360655</v>
      </c>
      <c r="X197" s="17">
        <f t="shared" si="22"/>
        <v>5910.8106312292357</v>
      </c>
      <c r="Y197" s="17">
        <f t="shared" si="23"/>
        <v>2018.4819672131148</v>
      </c>
    </row>
    <row r="198" spans="1:25" s="3" customFormat="1" ht="20" customHeight="1" x14ac:dyDescent="0.15">
      <c r="A198" s="8">
        <v>2017</v>
      </c>
      <c r="B198" s="9">
        <v>110635</v>
      </c>
      <c r="C198" s="10" t="s">
        <v>115</v>
      </c>
      <c r="D198" s="10" t="s">
        <v>36</v>
      </c>
      <c r="E198" s="10" t="s">
        <v>15</v>
      </c>
      <c r="G198" s="3">
        <v>1</v>
      </c>
      <c r="H198" s="10" t="s">
        <v>16</v>
      </c>
      <c r="I198" s="3">
        <v>14016</v>
      </c>
      <c r="J198" s="3">
        <v>15335</v>
      </c>
      <c r="K198" s="3">
        <v>29351</v>
      </c>
      <c r="L198" s="3">
        <v>42086572</v>
      </c>
      <c r="M198" s="3">
        <v>18912859</v>
      </c>
      <c r="N198" s="3">
        <v>544</v>
      </c>
      <c r="O198" s="3">
        <v>473</v>
      </c>
      <c r="P198" s="3">
        <v>3255217</v>
      </c>
      <c r="Q198" s="3">
        <v>3610126</v>
      </c>
      <c r="R198" s="3">
        <v>1013545</v>
      </c>
      <c r="S198" s="3">
        <v>342045</v>
      </c>
      <c r="T198" s="17">
        <f t="shared" si="18"/>
        <v>77365.022058823524</v>
      </c>
      <c r="U198" s="17">
        <f t="shared" si="19"/>
        <v>39984.902748414373</v>
      </c>
      <c r="V198" s="17">
        <f t="shared" si="20"/>
        <v>5983.8547794117649</v>
      </c>
      <c r="W198" s="17">
        <f t="shared" si="21"/>
        <v>7632.4016913319238</v>
      </c>
      <c r="X198" s="17">
        <f t="shared" si="22"/>
        <v>1863.1341911764705</v>
      </c>
      <c r="Y198" s="17">
        <f t="shared" si="23"/>
        <v>723.1395348837209</v>
      </c>
    </row>
    <row r="199" spans="1:25" s="3" customFormat="1" ht="20" customHeight="1" x14ac:dyDescent="0.15">
      <c r="A199" s="8">
        <v>2017</v>
      </c>
      <c r="B199" s="9">
        <v>110662</v>
      </c>
      <c r="C199" s="10" t="s">
        <v>116</v>
      </c>
      <c r="D199" s="10" t="s">
        <v>36</v>
      </c>
      <c r="E199" s="10" t="s">
        <v>15</v>
      </c>
      <c r="G199" s="3">
        <v>1</v>
      </c>
      <c r="H199" s="10" t="s">
        <v>16</v>
      </c>
      <c r="I199" s="3">
        <v>12930</v>
      </c>
      <c r="J199" s="3">
        <v>17520</v>
      </c>
      <c r="K199" s="3">
        <v>30450</v>
      </c>
      <c r="L199" s="3">
        <v>68126947</v>
      </c>
      <c r="M199" s="3">
        <v>23762953</v>
      </c>
      <c r="N199" s="3">
        <v>361</v>
      </c>
      <c r="O199" s="3">
        <v>457</v>
      </c>
      <c r="P199" s="3">
        <v>3028408</v>
      </c>
      <c r="Q199" s="3">
        <v>4215493</v>
      </c>
      <c r="R199" s="3">
        <v>1152249</v>
      </c>
      <c r="S199" s="3">
        <v>467921</v>
      </c>
      <c r="T199" s="17">
        <f t="shared" si="18"/>
        <v>188717.30470914129</v>
      </c>
      <c r="U199" s="17">
        <f t="shared" si="19"/>
        <v>51997.708971553613</v>
      </c>
      <c r="V199" s="17">
        <f t="shared" si="20"/>
        <v>8388.9418282548468</v>
      </c>
      <c r="W199" s="17">
        <f t="shared" si="21"/>
        <v>9224.2735229759292</v>
      </c>
      <c r="X199" s="17">
        <f t="shared" si="22"/>
        <v>3191.825484764543</v>
      </c>
      <c r="Y199" s="17">
        <f t="shared" si="23"/>
        <v>1023.8971553610503</v>
      </c>
    </row>
    <row r="200" spans="1:25" s="3" customFormat="1" ht="20" customHeight="1" x14ac:dyDescent="0.15">
      <c r="A200" s="8">
        <v>2017</v>
      </c>
      <c r="B200" s="9">
        <v>132903</v>
      </c>
      <c r="C200" s="10" t="s">
        <v>117</v>
      </c>
      <c r="D200" s="10" t="s">
        <v>48</v>
      </c>
      <c r="E200" s="10" t="s">
        <v>15</v>
      </c>
      <c r="G200" s="3">
        <v>1</v>
      </c>
      <c r="H200" s="10" t="s">
        <v>16</v>
      </c>
      <c r="I200" s="3">
        <v>18065</v>
      </c>
      <c r="J200" s="3">
        <v>21620</v>
      </c>
      <c r="K200" s="3">
        <v>39685</v>
      </c>
      <c r="L200" s="3">
        <v>29341872</v>
      </c>
      <c r="M200" s="3">
        <v>9817421</v>
      </c>
      <c r="N200" s="3">
        <v>232</v>
      </c>
      <c r="O200" s="3">
        <v>274</v>
      </c>
      <c r="P200" s="3">
        <v>802878</v>
      </c>
      <c r="Q200" s="3">
        <v>1433917</v>
      </c>
      <c r="R200" s="3">
        <v>448843</v>
      </c>
      <c r="S200" s="3">
        <v>268947</v>
      </c>
      <c r="T200" s="17">
        <f t="shared" si="18"/>
        <v>126473.58620689655</v>
      </c>
      <c r="U200" s="17">
        <f t="shared" si="19"/>
        <v>35830.003649635037</v>
      </c>
      <c r="V200" s="17">
        <f t="shared" si="20"/>
        <v>3460.6810344827586</v>
      </c>
      <c r="W200" s="17">
        <f t="shared" si="21"/>
        <v>5233.2737226277368</v>
      </c>
      <c r="X200" s="17">
        <f t="shared" si="22"/>
        <v>1934.6681034482758</v>
      </c>
      <c r="Y200" s="17">
        <f t="shared" si="23"/>
        <v>981.55839416058393</v>
      </c>
    </row>
    <row r="201" spans="1:25" s="3" customFormat="1" ht="20" customHeight="1" x14ac:dyDescent="0.15">
      <c r="A201" s="8">
        <v>2017</v>
      </c>
      <c r="B201" s="9">
        <v>201885</v>
      </c>
      <c r="C201" s="10" t="s">
        <v>118</v>
      </c>
      <c r="D201" s="10" t="s">
        <v>32</v>
      </c>
      <c r="E201" s="10" t="s">
        <v>15</v>
      </c>
      <c r="G201" s="3">
        <v>1</v>
      </c>
      <c r="H201" s="10" t="s">
        <v>16</v>
      </c>
      <c r="I201" s="3">
        <v>11897</v>
      </c>
      <c r="J201" s="3">
        <v>10598</v>
      </c>
      <c r="K201" s="3">
        <v>22495</v>
      </c>
      <c r="L201" s="3">
        <v>25373619</v>
      </c>
      <c r="M201" s="3">
        <v>9902259</v>
      </c>
      <c r="N201" s="3">
        <v>305</v>
      </c>
      <c r="O201" s="3">
        <v>248</v>
      </c>
      <c r="P201" s="3">
        <v>959922</v>
      </c>
      <c r="Q201" s="3">
        <v>1200596</v>
      </c>
      <c r="R201" s="3">
        <v>619068</v>
      </c>
      <c r="S201" s="3">
        <v>237814</v>
      </c>
      <c r="T201" s="17">
        <f t="shared" si="18"/>
        <v>83192.193442622956</v>
      </c>
      <c r="U201" s="17">
        <f t="shared" si="19"/>
        <v>39928.463709677417</v>
      </c>
      <c r="V201" s="17">
        <f t="shared" si="20"/>
        <v>3147.2852459016394</v>
      </c>
      <c r="W201" s="17">
        <f t="shared" si="21"/>
        <v>4841.1129032258068</v>
      </c>
      <c r="X201" s="17">
        <f t="shared" si="22"/>
        <v>2029.7311475409836</v>
      </c>
      <c r="Y201" s="17">
        <f t="shared" si="23"/>
        <v>958.92741935483866</v>
      </c>
    </row>
    <row r="202" spans="1:25" s="3" customFormat="1" ht="20" customHeight="1" x14ac:dyDescent="0.15">
      <c r="A202" s="8">
        <v>2017</v>
      </c>
      <c r="B202" s="9">
        <v>126614</v>
      </c>
      <c r="C202" s="10" t="s">
        <v>119</v>
      </c>
      <c r="D202" s="10" t="s">
        <v>43</v>
      </c>
      <c r="E202" s="10" t="s">
        <v>15</v>
      </c>
      <c r="G202" s="3">
        <v>1</v>
      </c>
      <c r="H202" s="10" t="s">
        <v>16</v>
      </c>
      <c r="I202" s="3">
        <v>14952</v>
      </c>
      <c r="J202" s="3">
        <v>11932</v>
      </c>
      <c r="K202" s="3">
        <v>26884</v>
      </c>
      <c r="L202" s="3">
        <v>31529132</v>
      </c>
      <c r="M202" s="3">
        <v>13626880</v>
      </c>
      <c r="N202" s="3">
        <v>252</v>
      </c>
      <c r="O202" s="3">
        <v>230</v>
      </c>
      <c r="P202" s="3">
        <v>752200</v>
      </c>
      <c r="Q202" s="3">
        <v>1958179</v>
      </c>
      <c r="R202" s="3">
        <v>787619</v>
      </c>
      <c r="S202" s="3">
        <v>356433</v>
      </c>
      <c r="T202" s="17">
        <f t="shared" si="18"/>
        <v>125115.60317460318</v>
      </c>
      <c r="U202" s="17">
        <f t="shared" si="19"/>
        <v>59247.304347826088</v>
      </c>
      <c r="V202" s="17">
        <f t="shared" si="20"/>
        <v>2984.9206349206347</v>
      </c>
      <c r="W202" s="17">
        <f t="shared" si="21"/>
        <v>8513.8217391304352</v>
      </c>
      <c r="X202" s="17">
        <f t="shared" si="22"/>
        <v>3125.4722222222222</v>
      </c>
      <c r="Y202" s="17">
        <f t="shared" si="23"/>
        <v>1549.7086956521739</v>
      </c>
    </row>
    <row r="203" spans="1:25" s="3" customFormat="1" ht="20" customHeight="1" x14ac:dyDescent="0.15">
      <c r="A203" s="8">
        <v>2017</v>
      </c>
      <c r="B203" s="9">
        <v>129020</v>
      </c>
      <c r="C203" s="10" t="s">
        <v>120</v>
      </c>
      <c r="D203" s="10" t="s">
        <v>121</v>
      </c>
      <c r="E203" s="10" t="s">
        <v>15</v>
      </c>
      <c r="G203" s="3">
        <v>1</v>
      </c>
      <c r="H203" s="10" t="s">
        <v>16</v>
      </c>
      <c r="I203" s="3">
        <v>9096</v>
      </c>
      <c r="J203" s="3">
        <v>9347</v>
      </c>
      <c r="K203" s="3">
        <v>18443</v>
      </c>
      <c r="L203" s="3">
        <v>33520482</v>
      </c>
      <c r="M203" s="3">
        <v>21132038</v>
      </c>
      <c r="N203" s="3">
        <v>383</v>
      </c>
      <c r="O203" s="3">
        <v>396</v>
      </c>
      <c r="P203" s="3">
        <v>2961510</v>
      </c>
      <c r="Q203" s="3">
        <v>2604279</v>
      </c>
      <c r="R203" s="3">
        <v>823684</v>
      </c>
      <c r="S203" s="3">
        <v>361999</v>
      </c>
      <c r="T203" s="17">
        <f t="shared" si="18"/>
        <v>87520.840731070493</v>
      </c>
      <c r="U203" s="17">
        <f t="shared" si="19"/>
        <v>53363.732323232325</v>
      </c>
      <c r="V203" s="17">
        <f t="shared" si="20"/>
        <v>7732.4020887728457</v>
      </c>
      <c r="W203" s="17">
        <f t="shared" si="21"/>
        <v>6576.462121212121</v>
      </c>
      <c r="X203" s="17">
        <f t="shared" si="22"/>
        <v>2150.6109660574411</v>
      </c>
      <c r="Y203" s="17">
        <f t="shared" si="23"/>
        <v>914.13888888888891</v>
      </c>
    </row>
    <row r="204" spans="1:25" s="3" customFormat="1" ht="20" customHeight="1" x14ac:dyDescent="0.15">
      <c r="A204" s="8">
        <v>2017</v>
      </c>
      <c r="B204" s="9">
        <v>134130</v>
      </c>
      <c r="C204" s="10" t="s">
        <v>122</v>
      </c>
      <c r="D204" s="10" t="s">
        <v>48</v>
      </c>
      <c r="E204" s="10" t="s">
        <v>15</v>
      </c>
      <c r="G204" s="3">
        <v>1</v>
      </c>
      <c r="H204" s="10" t="s">
        <v>16</v>
      </c>
      <c r="I204" s="3">
        <v>13411</v>
      </c>
      <c r="J204" s="3">
        <v>17476</v>
      </c>
      <c r="K204" s="3">
        <v>30887</v>
      </c>
      <c r="L204" s="3">
        <v>68078941</v>
      </c>
      <c r="M204" s="3">
        <v>22557169</v>
      </c>
      <c r="N204" s="3">
        <v>372</v>
      </c>
      <c r="O204" s="3">
        <v>283</v>
      </c>
      <c r="P204" s="3">
        <v>3001326</v>
      </c>
      <c r="Q204" s="3">
        <v>4402100</v>
      </c>
      <c r="R204" s="3">
        <v>1663885</v>
      </c>
      <c r="S204" s="3">
        <v>665537</v>
      </c>
      <c r="T204" s="17">
        <f t="shared" si="18"/>
        <v>183007.90591397849</v>
      </c>
      <c r="U204" s="17">
        <f t="shared" si="19"/>
        <v>79707.310954063607</v>
      </c>
      <c r="V204" s="17">
        <f t="shared" si="20"/>
        <v>8068.0806451612907</v>
      </c>
      <c r="W204" s="17">
        <f t="shared" si="21"/>
        <v>15555.123674911662</v>
      </c>
      <c r="X204" s="17">
        <f t="shared" si="22"/>
        <v>4472.8091397849466</v>
      </c>
      <c r="Y204" s="17">
        <f t="shared" si="23"/>
        <v>2351.7208480565373</v>
      </c>
    </row>
    <row r="205" spans="1:25" s="3" customFormat="1" ht="20" customHeight="1" x14ac:dyDescent="0.15">
      <c r="A205" s="8">
        <v>2017</v>
      </c>
      <c r="B205" s="9">
        <v>139959</v>
      </c>
      <c r="C205" s="10" t="s">
        <v>123</v>
      </c>
      <c r="D205" s="10" t="s">
        <v>52</v>
      </c>
      <c r="E205" s="10" t="s">
        <v>15</v>
      </c>
      <c r="G205" s="3">
        <v>1</v>
      </c>
      <c r="H205" s="10" t="s">
        <v>16</v>
      </c>
      <c r="I205" s="3">
        <v>11605</v>
      </c>
      <c r="J205" s="3">
        <v>15454</v>
      </c>
      <c r="K205" s="3">
        <v>27059</v>
      </c>
      <c r="L205" s="3">
        <v>61790672</v>
      </c>
      <c r="M205" s="3">
        <v>19328309</v>
      </c>
      <c r="N205" s="3">
        <v>327</v>
      </c>
      <c r="O205" s="3">
        <v>301</v>
      </c>
      <c r="P205" s="3">
        <v>2015936</v>
      </c>
      <c r="Q205" s="3">
        <v>3139555</v>
      </c>
      <c r="R205" s="3">
        <v>3234927</v>
      </c>
      <c r="S205" s="3">
        <v>755495</v>
      </c>
      <c r="T205" s="17">
        <f t="shared" si="18"/>
        <v>188962.2996941896</v>
      </c>
      <c r="U205" s="17">
        <f t="shared" si="19"/>
        <v>64213.651162790695</v>
      </c>
      <c r="V205" s="17">
        <f t="shared" si="20"/>
        <v>6164.9418960244648</v>
      </c>
      <c r="W205" s="17">
        <f t="shared" si="21"/>
        <v>10430.415282392027</v>
      </c>
      <c r="X205" s="17">
        <f t="shared" si="22"/>
        <v>9892.7431192660551</v>
      </c>
      <c r="Y205" s="17">
        <f t="shared" si="23"/>
        <v>2509.9501661129566</v>
      </c>
    </row>
    <row r="206" spans="1:25" s="3" customFormat="1" ht="20" customHeight="1" x14ac:dyDescent="0.15">
      <c r="A206" s="8">
        <v>2017</v>
      </c>
      <c r="B206" s="9">
        <v>141574</v>
      </c>
      <c r="C206" s="10" t="s">
        <v>124</v>
      </c>
      <c r="D206" s="10" t="s">
        <v>125</v>
      </c>
      <c r="E206" s="10" t="s">
        <v>15</v>
      </c>
      <c r="G206" s="3">
        <v>1</v>
      </c>
      <c r="H206" s="10" t="s">
        <v>16</v>
      </c>
      <c r="I206" s="3">
        <v>4647</v>
      </c>
      <c r="J206" s="3">
        <v>5903</v>
      </c>
      <c r="K206" s="3">
        <v>10550</v>
      </c>
      <c r="L206" s="3">
        <v>18381793</v>
      </c>
      <c r="M206" s="3">
        <v>11496139</v>
      </c>
      <c r="N206" s="3">
        <v>240</v>
      </c>
      <c r="O206" s="3">
        <v>330</v>
      </c>
      <c r="P206" s="3">
        <v>1109731</v>
      </c>
      <c r="Q206" s="3">
        <v>1942905</v>
      </c>
      <c r="R206" s="3">
        <v>458441</v>
      </c>
      <c r="S206" s="3">
        <v>305044</v>
      </c>
      <c r="T206" s="17">
        <f t="shared" si="18"/>
        <v>76590.804166666669</v>
      </c>
      <c r="U206" s="17">
        <f t="shared" si="19"/>
        <v>34836.784848484851</v>
      </c>
      <c r="V206" s="17">
        <f t="shared" si="20"/>
        <v>4623.8791666666666</v>
      </c>
      <c r="W206" s="17">
        <f t="shared" si="21"/>
        <v>5887.590909090909</v>
      </c>
      <c r="X206" s="17">
        <f t="shared" si="22"/>
        <v>1910.1708333333333</v>
      </c>
      <c r="Y206" s="17">
        <f t="shared" si="23"/>
        <v>924.37575757575758</v>
      </c>
    </row>
    <row r="207" spans="1:25" s="3" customFormat="1" ht="20" customHeight="1" x14ac:dyDescent="0.15">
      <c r="A207" s="8">
        <v>2017</v>
      </c>
      <c r="B207" s="9">
        <v>225511</v>
      </c>
      <c r="C207" s="10" t="s">
        <v>126</v>
      </c>
      <c r="D207" s="10" t="s">
        <v>26</v>
      </c>
      <c r="E207" s="10" t="s">
        <v>15</v>
      </c>
      <c r="G207" s="3">
        <v>1</v>
      </c>
      <c r="H207" s="10" t="s">
        <v>16</v>
      </c>
      <c r="I207" s="3">
        <v>13372</v>
      </c>
      <c r="J207" s="3">
        <v>13383</v>
      </c>
      <c r="K207" s="3">
        <v>26755</v>
      </c>
      <c r="L207" s="3">
        <v>23982442</v>
      </c>
      <c r="M207" s="3">
        <v>8432681</v>
      </c>
      <c r="N207" s="3">
        <v>332</v>
      </c>
      <c r="O207" s="3">
        <v>272</v>
      </c>
      <c r="P207" s="3">
        <v>1033517</v>
      </c>
      <c r="Q207" s="3">
        <v>1289814</v>
      </c>
      <c r="R207" s="3">
        <v>528071</v>
      </c>
      <c r="S207" s="3">
        <v>165296</v>
      </c>
      <c r="T207" s="17">
        <f t="shared" si="18"/>
        <v>72236.27108433735</v>
      </c>
      <c r="U207" s="17">
        <f t="shared" si="19"/>
        <v>31002.503676470587</v>
      </c>
      <c r="V207" s="17">
        <f t="shared" si="20"/>
        <v>3113.0030120481929</v>
      </c>
      <c r="W207" s="17">
        <f t="shared" si="21"/>
        <v>4741.963235294118</v>
      </c>
      <c r="X207" s="17">
        <f t="shared" si="22"/>
        <v>1590.5753012048192</v>
      </c>
      <c r="Y207" s="17">
        <f t="shared" si="23"/>
        <v>607.70588235294122</v>
      </c>
    </row>
    <row r="208" spans="1:25" s="3" customFormat="1" ht="20" customHeight="1" x14ac:dyDescent="0.15">
      <c r="A208" s="8">
        <v>2017</v>
      </c>
      <c r="B208" s="9">
        <v>145637</v>
      </c>
      <c r="C208" s="10" t="s">
        <v>127</v>
      </c>
      <c r="D208" s="10" t="s">
        <v>78</v>
      </c>
      <c r="E208" s="10" t="s">
        <v>15</v>
      </c>
      <c r="G208" s="3">
        <v>1</v>
      </c>
      <c r="H208" s="10" t="s">
        <v>16</v>
      </c>
      <c r="I208" s="3">
        <v>17464</v>
      </c>
      <c r="J208" s="3">
        <v>14746</v>
      </c>
      <c r="K208" s="3">
        <v>32210</v>
      </c>
      <c r="L208" s="3">
        <v>41211072</v>
      </c>
      <c r="M208" s="3">
        <v>16570757</v>
      </c>
      <c r="N208" s="3">
        <v>347</v>
      </c>
      <c r="O208" s="3">
        <v>302</v>
      </c>
      <c r="P208" s="3">
        <v>1691207</v>
      </c>
      <c r="Q208" s="3">
        <v>2177016</v>
      </c>
      <c r="R208" s="3">
        <v>1626485</v>
      </c>
      <c r="S208" s="3">
        <v>442546</v>
      </c>
      <c r="T208" s="17">
        <f t="shared" si="18"/>
        <v>118763.8962536023</v>
      </c>
      <c r="U208" s="17">
        <f t="shared" si="19"/>
        <v>54870.056291390727</v>
      </c>
      <c r="V208" s="17">
        <f t="shared" si="20"/>
        <v>4873.7953890489916</v>
      </c>
      <c r="W208" s="17">
        <f t="shared" si="21"/>
        <v>7208.662251655629</v>
      </c>
      <c r="X208" s="17">
        <f t="shared" si="22"/>
        <v>4687.276657060519</v>
      </c>
      <c r="Y208" s="17">
        <f t="shared" si="23"/>
        <v>1465.3841059602648</v>
      </c>
    </row>
    <row r="209" spans="1:25" s="3" customFormat="1" ht="20" customHeight="1" x14ac:dyDescent="0.15">
      <c r="A209" s="8">
        <v>2017</v>
      </c>
      <c r="B209" s="9">
        <v>153658</v>
      </c>
      <c r="C209" s="10" t="s">
        <v>128</v>
      </c>
      <c r="D209" s="10" t="s">
        <v>57</v>
      </c>
      <c r="E209" s="10" t="s">
        <v>15</v>
      </c>
      <c r="G209" s="3">
        <v>1</v>
      </c>
      <c r="H209" s="10" t="s">
        <v>16</v>
      </c>
      <c r="I209" s="3">
        <v>9899</v>
      </c>
      <c r="J209" s="3">
        <v>11180</v>
      </c>
      <c r="K209" s="3">
        <v>21079</v>
      </c>
      <c r="L209" s="3">
        <v>51433776</v>
      </c>
      <c r="M209" s="3">
        <v>20927704</v>
      </c>
      <c r="N209" s="3">
        <v>384</v>
      </c>
      <c r="O209" s="3">
        <v>413</v>
      </c>
      <c r="P209" s="3">
        <v>2964824</v>
      </c>
      <c r="Q209" s="3">
        <v>4044900</v>
      </c>
      <c r="R209" s="3">
        <v>1111205</v>
      </c>
      <c r="S209" s="3">
        <v>601462</v>
      </c>
      <c r="T209" s="17">
        <f t="shared" si="18"/>
        <v>133942.125</v>
      </c>
      <c r="U209" s="17">
        <f t="shared" si="19"/>
        <v>50672.406779661018</v>
      </c>
      <c r="V209" s="17">
        <f t="shared" si="20"/>
        <v>7720.895833333333</v>
      </c>
      <c r="W209" s="17">
        <f t="shared" si="21"/>
        <v>9793.9467312348661</v>
      </c>
      <c r="X209" s="17">
        <f t="shared" si="22"/>
        <v>2893.7630208333335</v>
      </c>
      <c r="Y209" s="17">
        <f t="shared" si="23"/>
        <v>1456.3244552058111</v>
      </c>
    </row>
    <row r="210" spans="1:25" s="3" customFormat="1" ht="20" customHeight="1" x14ac:dyDescent="0.15">
      <c r="A210" s="8">
        <v>2017</v>
      </c>
      <c r="B210" s="9">
        <v>155317</v>
      </c>
      <c r="C210" s="10" t="s">
        <v>129</v>
      </c>
      <c r="D210" s="10" t="s">
        <v>59</v>
      </c>
      <c r="E210" s="10" t="s">
        <v>15</v>
      </c>
      <c r="G210" s="3">
        <v>1</v>
      </c>
      <c r="H210" s="10" t="s">
        <v>16</v>
      </c>
      <c r="I210" s="3">
        <v>8325</v>
      </c>
      <c r="J210" s="3">
        <v>8721</v>
      </c>
      <c r="K210" s="3">
        <v>17046</v>
      </c>
      <c r="L210" s="3">
        <v>36598169</v>
      </c>
      <c r="M210" s="3">
        <v>16257753</v>
      </c>
      <c r="N210" s="3">
        <v>300</v>
      </c>
      <c r="O210" s="3">
        <v>331</v>
      </c>
      <c r="P210" s="3">
        <v>1388966</v>
      </c>
      <c r="Q210" s="3">
        <v>2605956</v>
      </c>
      <c r="R210" s="3">
        <v>1828138</v>
      </c>
      <c r="S210" s="3">
        <v>486632</v>
      </c>
      <c r="T210" s="17">
        <f t="shared" si="18"/>
        <v>121993.89666666667</v>
      </c>
      <c r="U210" s="17">
        <f t="shared" si="19"/>
        <v>49117.078549848942</v>
      </c>
      <c r="V210" s="17">
        <f t="shared" si="20"/>
        <v>4629.8866666666663</v>
      </c>
      <c r="W210" s="17">
        <f t="shared" si="21"/>
        <v>7872.9788519637459</v>
      </c>
      <c r="X210" s="17">
        <f t="shared" si="22"/>
        <v>6093.7933333333331</v>
      </c>
      <c r="Y210" s="17">
        <f t="shared" si="23"/>
        <v>1470.1873111782477</v>
      </c>
    </row>
    <row r="211" spans="1:25" s="3" customFormat="1" ht="20" customHeight="1" x14ac:dyDescent="0.15">
      <c r="A211" s="8">
        <v>2017</v>
      </c>
      <c r="B211" s="9">
        <v>157085</v>
      </c>
      <c r="C211" s="10" t="s">
        <v>130</v>
      </c>
      <c r="D211" s="10" t="s">
        <v>131</v>
      </c>
      <c r="E211" s="10" t="s">
        <v>15</v>
      </c>
      <c r="G211" s="3">
        <v>1</v>
      </c>
      <c r="H211" s="10" t="s">
        <v>16</v>
      </c>
      <c r="I211" s="3">
        <v>9218</v>
      </c>
      <c r="J211" s="3">
        <v>11393</v>
      </c>
      <c r="K211" s="3">
        <v>20611</v>
      </c>
      <c r="L211" s="3">
        <v>55369845</v>
      </c>
      <c r="M211" s="3">
        <v>18753146</v>
      </c>
      <c r="N211" s="3">
        <v>331</v>
      </c>
      <c r="O211" s="3">
        <v>226</v>
      </c>
      <c r="P211" s="3">
        <v>2503380</v>
      </c>
      <c r="Q211" s="3">
        <v>2897087</v>
      </c>
      <c r="R211" s="3">
        <v>1760691</v>
      </c>
      <c r="S211" s="3">
        <v>942370</v>
      </c>
      <c r="T211" s="17">
        <f t="shared" si="18"/>
        <v>167280.49848942598</v>
      </c>
      <c r="U211" s="17">
        <f t="shared" si="19"/>
        <v>82978.52212389381</v>
      </c>
      <c r="V211" s="17">
        <f t="shared" si="20"/>
        <v>7563.0815709969793</v>
      </c>
      <c r="W211" s="17">
        <f t="shared" si="21"/>
        <v>12818.969026548673</v>
      </c>
      <c r="X211" s="17">
        <f t="shared" si="22"/>
        <v>5319.3081570996983</v>
      </c>
      <c r="Y211" s="17">
        <f t="shared" si="23"/>
        <v>4169.7787610619471</v>
      </c>
    </row>
    <row r="212" spans="1:25" s="3" customFormat="1" ht="20" customHeight="1" x14ac:dyDescent="0.15">
      <c r="A212" s="8">
        <v>2017</v>
      </c>
      <c r="B212" s="9">
        <v>160658</v>
      </c>
      <c r="C212" s="10" t="s">
        <v>132</v>
      </c>
      <c r="D212" s="10" t="s">
        <v>64</v>
      </c>
      <c r="E212" s="10" t="s">
        <v>15</v>
      </c>
      <c r="G212" s="3">
        <v>1</v>
      </c>
      <c r="H212" s="10" t="s">
        <v>16</v>
      </c>
      <c r="I212" s="3">
        <v>5724</v>
      </c>
      <c r="J212" s="3">
        <v>7018</v>
      </c>
      <c r="K212" s="3">
        <v>12742</v>
      </c>
      <c r="L212" s="3">
        <v>16523354</v>
      </c>
      <c r="M212" s="3">
        <v>5784600</v>
      </c>
      <c r="N212" s="3">
        <v>275</v>
      </c>
      <c r="O212" s="3">
        <v>186</v>
      </c>
      <c r="P212" s="3">
        <v>1161748</v>
      </c>
      <c r="Q212" s="3">
        <v>850944</v>
      </c>
      <c r="R212" s="3">
        <v>328003</v>
      </c>
      <c r="S212" s="3">
        <v>154377</v>
      </c>
      <c r="T212" s="17">
        <f t="shared" si="18"/>
        <v>60084.923636363637</v>
      </c>
      <c r="U212" s="17">
        <f t="shared" si="19"/>
        <v>31100</v>
      </c>
      <c r="V212" s="17">
        <f t="shared" si="20"/>
        <v>4224.5381818181822</v>
      </c>
      <c r="W212" s="17">
        <f t="shared" si="21"/>
        <v>4574.9677419354839</v>
      </c>
      <c r="X212" s="17">
        <f t="shared" si="22"/>
        <v>1192.7381818181818</v>
      </c>
      <c r="Y212" s="17">
        <f t="shared" si="23"/>
        <v>829.98387096774195</v>
      </c>
    </row>
    <row r="213" spans="1:25" s="3" customFormat="1" ht="20" customHeight="1" x14ac:dyDescent="0.15">
      <c r="A213" s="8">
        <v>2017</v>
      </c>
      <c r="B213" s="9">
        <v>159993</v>
      </c>
      <c r="C213" s="10" t="s">
        <v>133</v>
      </c>
      <c r="D213" s="10" t="s">
        <v>64</v>
      </c>
      <c r="E213" s="10" t="s">
        <v>15</v>
      </c>
      <c r="G213" s="3">
        <v>1</v>
      </c>
      <c r="H213" s="10" t="s">
        <v>16</v>
      </c>
      <c r="I213" s="3">
        <v>1876</v>
      </c>
      <c r="J213" s="3">
        <v>3268</v>
      </c>
      <c r="K213" s="3">
        <v>5144</v>
      </c>
      <c r="L213" s="3">
        <v>8018143</v>
      </c>
      <c r="M213" s="3">
        <v>3414073</v>
      </c>
      <c r="N213" s="3">
        <v>274</v>
      </c>
      <c r="O213" s="3">
        <v>177</v>
      </c>
      <c r="P213" s="3">
        <v>343047</v>
      </c>
      <c r="Q213" s="3">
        <v>477014</v>
      </c>
      <c r="R213" s="3">
        <v>151593</v>
      </c>
      <c r="S213" s="3">
        <v>53774</v>
      </c>
      <c r="T213" s="17">
        <f t="shared" si="18"/>
        <v>29263.295620437955</v>
      </c>
      <c r="U213" s="17">
        <f t="shared" si="19"/>
        <v>19288.548022598869</v>
      </c>
      <c r="V213" s="17">
        <f t="shared" si="20"/>
        <v>1251.9963503649635</v>
      </c>
      <c r="W213" s="17">
        <f t="shared" si="21"/>
        <v>2694.9943502824858</v>
      </c>
      <c r="X213" s="17">
        <f t="shared" si="22"/>
        <v>553.2591240875912</v>
      </c>
      <c r="Y213" s="17">
        <f t="shared" si="23"/>
        <v>303.80790960451975</v>
      </c>
    </row>
    <row r="214" spans="1:25" s="3" customFormat="1" ht="20" customHeight="1" x14ac:dyDescent="0.15">
      <c r="A214" s="8">
        <v>2017</v>
      </c>
      <c r="B214" s="9">
        <v>157289</v>
      </c>
      <c r="C214" s="10" t="s">
        <v>134</v>
      </c>
      <c r="D214" s="10" t="s">
        <v>131</v>
      </c>
      <c r="E214" s="10" t="s">
        <v>15</v>
      </c>
      <c r="G214" s="3">
        <v>1</v>
      </c>
      <c r="H214" s="10" t="s">
        <v>16</v>
      </c>
      <c r="I214" s="3">
        <v>5635</v>
      </c>
      <c r="J214" s="3">
        <v>6329</v>
      </c>
      <c r="K214" s="3">
        <v>11964</v>
      </c>
      <c r="L214" s="3">
        <v>58113043</v>
      </c>
      <c r="M214" s="3">
        <v>20400861</v>
      </c>
      <c r="N214" s="3">
        <v>319</v>
      </c>
      <c r="O214" s="3">
        <v>354</v>
      </c>
      <c r="P214" s="3">
        <v>1551632</v>
      </c>
      <c r="Q214" s="3">
        <v>2739110</v>
      </c>
      <c r="R214" s="3">
        <v>1244058</v>
      </c>
      <c r="S214" s="3">
        <v>602769</v>
      </c>
      <c r="T214" s="17">
        <f t="shared" si="18"/>
        <v>182172.54858934169</v>
      </c>
      <c r="U214" s="17">
        <f t="shared" si="19"/>
        <v>57629.550847457627</v>
      </c>
      <c r="V214" s="17">
        <f t="shared" si="20"/>
        <v>4864.0501567398123</v>
      </c>
      <c r="W214" s="17">
        <f t="shared" si="21"/>
        <v>7737.5988700564976</v>
      </c>
      <c r="X214" s="17">
        <f t="shared" si="22"/>
        <v>3899.8683385579939</v>
      </c>
      <c r="Y214" s="17">
        <f t="shared" si="23"/>
        <v>1702.7372881355932</v>
      </c>
    </row>
    <row r="215" spans="1:25" s="3" customFormat="1" ht="20" customHeight="1" x14ac:dyDescent="0.15">
      <c r="A215" s="8">
        <v>2017</v>
      </c>
      <c r="B215" s="9">
        <v>163286</v>
      </c>
      <c r="C215" s="10" t="s">
        <v>135</v>
      </c>
      <c r="D215" s="10" t="s">
        <v>136</v>
      </c>
      <c r="E215" s="10" t="s">
        <v>15</v>
      </c>
      <c r="G215" s="3">
        <v>1</v>
      </c>
      <c r="H215" s="10" t="s">
        <v>16</v>
      </c>
      <c r="I215" s="3">
        <v>14594</v>
      </c>
      <c r="J215" s="3">
        <v>12944</v>
      </c>
      <c r="K215" s="3">
        <v>27538</v>
      </c>
      <c r="L215" s="3">
        <v>36684186</v>
      </c>
      <c r="M215" s="3">
        <v>16321102</v>
      </c>
      <c r="N215" s="3">
        <v>325</v>
      </c>
      <c r="O215" s="3">
        <v>278</v>
      </c>
      <c r="P215" s="3">
        <v>1616714</v>
      </c>
      <c r="Q215" s="3">
        <v>2172486</v>
      </c>
      <c r="R215" s="3">
        <v>931341</v>
      </c>
      <c r="S215" s="3">
        <v>377264</v>
      </c>
      <c r="T215" s="17">
        <f t="shared" si="18"/>
        <v>112874.41846153846</v>
      </c>
      <c r="U215" s="17">
        <f t="shared" si="19"/>
        <v>58709</v>
      </c>
      <c r="V215" s="17">
        <f t="shared" si="20"/>
        <v>4974.5046153846151</v>
      </c>
      <c r="W215" s="17">
        <f t="shared" si="21"/>
        <v>7814.6978417266191</v>
      </c>
      <c r="X215" s="17">
        <f t="shared" si="22"/>
        <v>2865.6646153846154</v>
      </c>
      <c r="Y215" s="17">
        <f t="shared" si="23"/>
        <v>1357.0647482014388</v>
      </c>
    </row>
    <row r="216" spans="1:25" s="3" customFormat="1" ht="20" customHeight="1" x14ac:dyDescent="0.15">
      <c r="A216" s="8">
        <v>2017</v>
      </c>
      <c r="B216" s="9">
        <v>166629</v>
      </c>
      <c r="C216" s="10" t="s">
        <v>137</v>
      </c>
      <c r="D216" s="10" t="s">
        <v>30</v>
      </c>
      <c r="E216" s="10" t="s">
        <v>15</v>
      </c>
      <c r="G216" s="3">
        <v>1</v>
      </c>
      <c r="H216" s="10" t="s">
        <v>16</v>
      </c>
      <c r="I216" s="3">
        <v>10958</v>
      </c>
      <c r="J216" s="3">
        <v>10523</v>
      </c>
      <c r="K216" s="3">
        <v>21481</v>
      </c>
      <c r="L216" s="3">
        <v>20422743</v>
      </c>
      <c r="M216" s="3">
        <v>10378322</v>
      </c>
      <c r="N216" s="3">
        <v>382</v>
      </c>
      <c r="O216" s="3">
        <v>360</v>
      </c>
      <c r="P216" s="3">
        <v>1599766</v>
      </c>
      <c r="Q216" s="3">
        <v>1230307</v>
      </c>
      <c r="R216" s="3">
        <v>673337</v>
      </c>
      <c r="S216" s="3">
        <v>312552</v>
      </c>
      <c r="T216" s="17">
        <f t="shared" si="18"/>
        <v>53462.678010471202</v>
      </c>
      <c r="U216" s="17">
        <f t="shared" si="19"/>
        <v>28828.672222222223</v>
      </c>
      <c r="V216" s="17">
        <f t="shared" si="20"/>
        <v>4187.8691099476437</v>
      </c>
      <c r="W216" s="17">
        <f t="shared" si="21"/>
        <v>3417.5194444444446</v>
      </c>
      <c r="X216" s="17">
        <f t="shared" si="22"/>
        <v>1762.6623036649214</v>
      </c>
      <c r="Y216" s="17">
        <f t="shared" si="23"/>
        <v>868.2</v>
      </c>
    </row>
    <row r="217" spans="1:25" s="3" customFormat="1" ht="20" customHeight="1" x14ac:dyDescent="0.15">
      <c r="A217" s="8">
        <v>2017</v>
      </c>
      <c r="B217" s="9">
        <v>220862</v>
      </c>
      <c r="C217" s="10" t="s">
        <v>138</v>
      </c>
      <c r="D217" s="10" t="s">
        <v>71</v>
      </c>
      <c r="E217" s="10" t="s">
        <v>15</v>
      </c>
      <c r="G217" s="3">
        <v>1</v>
      </c>
      <c r="H217" s="10" t="s">
        <v>16</v>
      </c>
      <c r="I217" s="3">
        <v>5243</v>
      </c>
      <c r="J217" s="3">
        <v>7127</v>
      </c>
      <c r="K217" s="3">
        <v>12370</v>
      </c>
      <c r="L217" s="3">
        <v>33217918</v>
      </c>
      <c r="M217" s="3">
        <v>8109228</v>
      </c>
      <c r="N217" s="3">
        <v>300</v>
      </c>
      <c r="O217" s="3">
        <v>201</v>
      </c>
      <c r="P217" s="3">
        <v>920724</v>
      </c>
      <c r="Q217" s="3">
        <v>1256557</v>
      </c>
      <c r="R217" s="3">
        <v>632043</v>
      </c>
      <c r="S217" s="3">
        <v>192959</v>
      </c>
      <c r="T217" s="17">
        <f t="shared" si="18"/>
        <v>110726.39333333333</v>
      </c>
      <c r="U217" s="17">
        <f t="shared" si="19"/>
        <v>40344.417910447759</v>
      </c>
      <c r="V217" s="17">
        <f t="shared" si="20"/>
        <v>3069.08</v>
      </c>
      <c r="W217" s="17">
        <f t="shared" si="21"/>
        <v>6251.5273631840791</v>
      </c>
      <c r="X217" s="17">
        <f t="shared" si="22"/>
        <v>2106.81</v>
      </c>
      <c r="Y217" s="17">
        <f t="shared" si="23"/>
        <v>959.99502487562188</v>
      </c>
    </row>
    <row r="218" spans="1:25" s="3" customFormat="1" ht="20" customHeight="1" x14ac:dyDescent="0.15">
      <c r="A218" s="8">
        <v>2017</v>
      </c>
      <c r="B218" s="9">
        <v>135726</v>
      </c>
      <c r="C218" s="10" t="s">
        <v>139</v>
      </c>
      <c r="D218" s="10" t="s">
        <v>48</v>
      </c>
      <c r="E218" s="10" t="s">
        <v>15</v>
      </c>
      <c r="G218" s="3">
        <v>1</v>
      </c>
      <c r="H218" s="10" t="s">
        <v>16</v>
      </c>
      <c r="I218" s="3">
        <v>4874</v>
      </c>
      <c r="J218" s="3">
        <v>5260</v>
      </c>
      <c r="K218" s="3">
        <v>10134</v>
      </c>
      <c r="L218" s="3">
        <v>52345818</v>
      </c>
      <c r="M218" s="3">
        <v>17338594</v>
      </c>
      <c r="N218" s="3">
        <v>230</v>
      </c>
      <c r="O218" s="3">
        <v>248</v>
      </c>
      <c r="P218" s="3">
        <v>1191550</v>
      </c>
      <c r="Q218" s="3">
        <v>1666075</v>
      </c>
      <c r="R218" s="3">
        <v>1749096</v>
      </c>
      <c r="S218" s="3">
        <v>418012</v>
      </c>
      <c r="T218" s="17">
        <f t="shared" si="18"/>
        <v>227590.51304347825</v>
      </c>
      <c r="U218" s="17">
        <f t="shared" si="19"/>
        <v>69913.68548387097</v>
      </c>
      <c r="V218" s="17">
        <f t="shared" si="20"/>
        <v>5180.652173913043</v>
      </c>
      <c r="W218" s="17">
        <f t="shared" si="21"/>
        <v>6718.0443548387093</v>
      </c>
      <c r="X218" s="17">
        <f t="shared" si="22"/>
        <v>7604.7652173913048</v>
      </c>
      <c r="Y218" s="17">
        <f t="shared" si="23"/>
        <v>1685.5322580645161</v>
      </c>
    </row>
    <row r="219" spans="1:25" s="3" customFormat="1" ht="20" customHeight="1" x14ac:dyDescent="0.15">
      <c r="A219" s="8">
        <v>2017</v>
      </c>
      <c r="B219" s="9">
        <v>170976</v>
      </c>
      <c r="C219" s="10" t="s">
        <v>140</v>
      </c>
      <c r="D219" s="10" t="s">
        <v>38</v>
      </c>
      <c r="E219" s="10" t="s">
        <v>15</v>
      </c>
      <c r="G219" s="3">
        <v>1</v>
      </c>
      <c r="H219" s="10" t="s">
        <v>16</v>
      </c>
      <c r="I219" s="3">
        <v>14205</v>
      </c>
      <c r="J219" s="3">
        <v>14314</v>
      </c>
      <c r="K219" s="3">
        <v>28519</v>
      </c>
      <c r="L219" s="3">
        <v>74171106</v>
      </c>
      <c r="M219" s="3">
        <v>28452344</v>
      </c>
      <c r="N219" s="3">
        <v>555</v>
      </c>
      <c r="O219" s="3">
        <v>586</v>
      </c>
      <c r="P219" s="3">
        <v>4815931</v>
      </c>
      <c r="Q219" s="3">
        <v>4972243</v>
      </c>
      <c r="R219" s="3">
        <v>2250041</v>
      </c>
      <c r="S219" s="3">
        <v>743956</v>
      </c>
      <c r="T219" s="17">
        <f t="shared" si="18"/>
        <v>133641.63243243244</v>
      </c>
      <c r="U219" s="17">
        <f t="shared" si="19"/>
        <v>48553.488054607507</v>
      </c>
      <c r="V219" s="17">
        <f t="shared" si="20"/>
        <v>8677.3531531531535</v>
      </c>
      <c r="W219" s="17">
        <f t="shared" si="21"/>
        <v>8485.0563139931746</v>
      </c>
      <c r="X219" s="17">
        <f t="shared" si="22"/>
        <v>4054.1279279279279</v>
      </c>
      <c r="Y219" s="17">
        <f t="shared" si="23"/>
        <v>1269.5494880546075</v>
      </c>
    </row>
    <row r="220" spans="1:25" s="3" customFormat="1" ht="20" customHeight="1" x14ac:dyDescent="0.15">
      <c r="A220" s="8">
        <v>2017</v>
      </c>
      <c r="B220" s="9">
        <v>174066</v>
      </c>
      <c r="C220" s="10" t="s">
        <v>141</v>
      </c>
      <c r="D220" s="10" t="s">
        <v>142</v>
      </c>
      <c r="E220" s="10" t="s">
        <v>15</v>
      </c>
      <c r="G220" s="3">
        <v>1</v>
      </c>
      <c r="H220" s="10" t="s">
        <v>16</v>
      </c>
      <c r="I220" s="3">
        <v>13884</v>
      </c>
      <c r="J220" s="3">
        <v>15428</v>
      </c>
      <c r="K220" s="3">
        <v>29312</v>
      </c>
      <c r="L220" s="3">
        <v>48933923</v>
      </c>
      <c r="M220" s="3">
        <v>21008557</v>
      </c>
      <c r="N220" s="3">
        <v>446</v>
      </c>
      <c r="O220" s="3">
        <v>472</v>
      </c>
      <c r="P220" s="3">
        <v>3808997</v>
      </c>
      <c r="Q220" s="3">
        <v>4687643</v>
      </c>
      <c r="R220" s="3">
        <v>1724518</v>
      </c>
      <c r="S220" s="3">
        <v>490689</v>
      </c>
      <c r="T220" s="17">
        <f t="shared" si="18"/>
        <v>109717.31614349775</v>
      </c>
      <c r="U220" s="17">
        <f t="shared" si="19"/>
        <v>44509.654661016946</v>
      </c>
      <c r="V220" s="17">
        <f t="shared" si="20"/>
        <v>8540.352017937219</v>
      </c>
      <c r="W220" s="17">
        <f t="shared" si="21"/>
        <v>9931.4470338983047</v>
      </c>
      <c r="X220" s="17">
        <f t="shared" si="22"/>
        <v>3866.6322869955156</v>
      </c>
      <c r="Y220" s="17">
        <f t="shared" si="23"/>
        <v>1039.5953389830509</v>
      </c>
    </row>
    <row r="221" spans="1:25" s="3" customFormat="1" ht="20" customHeight="1" x14ac:dyDescent="0.15">
      <c r="A221" s="8">
        <v>2017</v>
      </c>
      <c r="B221" s="9">
        <v>176017</v>
      </c>
      <c r="C221" s="10" t="s">
        <v>143</v>
      </c>
      <c r="D221" s="10" t="s">
        <v>73</v>
      </c>
      <c r="E221" s="10" t="s">
        <v>15</v>
      </c>
      <c r="G221" s="3">
        <v>1</v>
      </c>
      <c r="H221" s="10" t="s">
        <v>16</v>
      </c>
      <c r="I221" s="3">
        <v>7653</v>
      </c>
      <c r="J221" s="3">
        <v>9708</v>
      </c>
      <c r="K221" s="3">
        <v>17361</v>
      </c>
      <c r="L221" s="3">
        <v>53140912</v>
      </c>
      <c r="M221" s="3">
        <v>18178707</v>
      </c>
      <c r="N221" s="3">
        <v>286</v>
      </c>
      <c r="O221" s="3">
        <v>228</v>
      </c>
      <c r="P221" s="3">
        <v>4121383</v>
      </c>
      <c r="Q221" s="3">
        <v>3416813</v>
      </c>
      <c r="R221" s="3">
        <v>1216601</v>
      </c>
      <c r="S221" s="3">
        <v>466835</v>
      </c>
      <c r="T221" s="17">
        <f t="shared" si="18"/>
        <v>185807.38461538462</v>
      </c>
      <c r="U221" s="17">
        <f t="shared" si="19"/>
        <v>79731.171052631573</v>
      </c>
      <c r="V221" s="17">
        <f t="shared" si="20"/>
        <v>14410.430069930069</v>
      </c>
      <c r="W221" s="17">
        <f t="shared" si="21"/>
        <v>14986.021929824561</v>
      </c>
      <c r="X221" s="17">
        <f t="shared" si="22"/>
        <v>4253.8496503496508</v>
      </c>
      <c r="Y221" s="17">
        <f t="shared" si="23"/>
        <v>2047.5219298245613</v>
      </c>
    </row>
    <row r="222" spans="1:25" s="3" customFormat="1" ht="20" customHeight="1" x14ac:dyDescent="0.15">
      <c r="A222" s="8">
        <v>2017</v>
      </c>
      <c r="B222" s="9">
        <v>178396</v>
      </c>
      <c r="C222" s="10" t="s">
        <v>144</v>
      </c>
      <c r="D222" s="10" t="s">
        <v>145</v>
      </c>
      <c r="E222" s="10" t="s">
        <v>15</v>
      </c>
      <c r="G222" s="3">
        <v>1</v>
      </c>
      <c r="H222" s="10" t="s">
        <v>16</v>
      </c>
      <c r="I222" s="3">
        <v>10597</v>
      </c>
      <c r="J222" s="3">
        <v>11534</v>
      </c>
      <c r="K222" s="3">
        <v>22131</v>
      </c>
      <c r="L222" s="3">
        <v>39773497</v>
      </c>
      <c r="M222" s="3">
        <v>15597583</v>
      </c>
      <c r="N222" s="3">
        <v>359</v>
      </c>
      <c r="O222" s="3">
        <v>328</v>
      </c>
      <c r="P222" s="3">
        <v>1846403</v>
      </c>
      <c r="Q222" s="3">
        <v>3121525</v>
      </c>
      <c r="R222" s="3">
        <v>1183162</v>
      </c>
      <c r="S222" s="3">
        <v>474591</v>
      </c>
      <c r="T222" s="17">
        <f t="shared" si="18"/>
        <v>110789.6852367688</v>
      </c>
      <c r="U222" s="17">
        <f t="shared" si="19"/>
        <v>47553.606707317071</v>
      </c>
      <c r="V222" s="17">
        <f t="shared" si="20"/>
        <v>5143.1838440111424</v>
      </c>
      <c r="W222" s="17">
        <f t="shared" si="21"/>
        <v>9516.8445121951227</v>
      </c>
      <c r="X222" s="17">
        <f t="shared" si="22"/>
        <v>3295.7158774373261</v>
      </c>
      <c r="Y222" s="17">
        <f t="shared" si="23"/>
        <v>1446.9237804878048</v>
      </c>
    </row>
    <row r="223" spans="1:25" s="3" customFormat="1" ht="20" customHeight="1" x14ac:dyDescent="0.15">
      <c r="A223" s="8">
        <v>2017</v>
      </c>
      <c r="B223" s="9">
        <v>181464</v>
      </c>
      <c r="C223" s="10" t="s">
        <v>146</v>
      </c>
      <c r="D223" s="10" t="s">
        <v>147</v>
      </c>
      <c r="E223" s="10" t="s">
        <v>15</v>
      </c>
      <c r="G223" s="3">
        <v>1</v>
      </c>
      <c r="H223" s="10" t="s">
        <v>16</v>
      </c>
      <c r="I223" s="3">
        <v>10175</v>
      </c>
      <c r="J223" s="3">
        <v>9359</v>
      </c>
      <c r="K223" s="3">
        <v>19534</v>
      </c>
      <c r="L223" s="3">
        <v>62484009</v>
      </c>
      <c r="M223" s="3">
        <v>19385423</v>
      </c>
      <c r="N223" s="3">
        <v>411</v>
      </c>
      <c r="O223" s="3">
        <v>366</v>
      </c>
      <c r="P223" s="3">
        <v>1880750</v>
      </c>
      <c r="Q223" s="3">
        <v>2846861</v>
      </c>
      <c r="R223" s="3">
        <v>1964734</v>
      </c>
      <c r="S223" s="3">
        <v>580849</v>
      </c>
      <c r="T223" s="17">
        <f t="shared" si="18"/>
        <v>152029.2189781022</v>
      </c>
      <c r="U223" s="17">
        <f t="shared" si="19"/>
        <v>52965.636612021859</v>
      </c>
      <c r="V223" s="17">
        <f t="shared" si="20"/>
        <v>4576.0340632603402</v>
      </c>
      <c r="W223" s="17">
        <f t="shared" si="21"/>
        <v>7778.3087431693993</v>
      </c>
      <c r="X223" s="17">
        <f t="shared" si="22"/>
        <v>4780.3746958637466</v>
      </c>
      <c r="Y223" s="17">
        <f t="shared" si="23"/>
        <v>1587.0191256830601</v>
      </c>
    </row>
    <row r="224" spans="1:25" s="3" customFormat="1" ht="20" customHeight="1" x14ac:dyDescent="0.15">
      <c r="A224" s="8">
        <v>2017</v>
      </c>
      <c r="B224" s="9">
        <v>182281</v>
      </c>
      <c r="C224" s="10" t="s">
        <v>148</v>
      </c>
      <c r="D224" s="10" t="s">
        <v>149</v>
      </c>
      <c r="E224" s="10" t="s">
        <v>15</v>
      </c>
      <c r="G224" s="3">
        <v>1</v>
      </c>
      <c r="H224" s="10" t="s">
        <v>16</v>
      </c>
      <c r="I224" s="3">
        <v>8031</v>
      </c>
      <c r="J224" s="3">
        <v>10831</v>
      </c>
      <c r="K224" s="3">
        <v>18862</v>
      </c>
      <c r="L224" s="3">
        <v>20088979</v>
      </c>
      <c r="M224" s="3">
        <v>7371538</v>
      </c>
      <c r="N224" s="3">
        <v>220</v>
      </c>
      <c r="O224" s="3">
        <v>226</v>
      </c>
      <c r="P224" s="3">
        <v>1107332</v>
      </c>
      <c r="Q224" s="3">
        <v>1208580</v>
      </c>
      <c r="R224" s="3">
        <v>874264</v>
      </c>
      <c r="S224" s="3">
        <v>298421</v>
      </c>
      <c r="T224" s="17">
        <f t="shared" si="18"/>
        <v>91313.540909090909</v>
      </c>
      <c r="U224" s="17">
        <f t="shared" si="19"/>
        <v>32617.424778761062</v>
      </c>
      <c r="V224" s="17">
        <f t="shared" si="20"/>
        <v>5033.3272727272724</v>
      </c>
      <c r="W224" s="17">
        <f t="shared" si="21"/>
        <v>5347.6991150442482</v>
      </c>
      <c r="X224" s="17">
        <f t="shared" si="22"/>
        <v>3973.9272727272728</v>
      </c>
      <c r="Y224" s="17">
        <f t="shared" si="23"/>
        <v>1320.4469026548672</v>
      </c>
    </row>
    <row r="225" spans="1:25" s="3" customFormat="1" ht="20" customHeight="1" x14ac:dyDescent="0.15">
      <c r="A225" s="8">
        <v>2017</v>
      </c>
      <c r="B225" s="9">
        <v>182290</v>
      </c>
      <c r="C225" s="10" t="s">
        <v>150</v>
      </c>
      <c r="D225" s="10" t="s">
        <v>149</v>
      </c>
      <c r="E225" s="10" t="s">
        <v>15</v>
      </c>
      <c r="G225" s="3">
        <v>1</v>
      </c>
      <c r="H225" s="10" t="s">
        <v>16</v>
      </c>
      <c r="I225" s="3">
        <v>7308</v>
      </c>
      <c r="J225" s="3">
        <v>8235</v>
      </c>
      <c r="K225" s="3">
        <v>15543</v>
      </c>
      <c r="L225" s="3">
        <v>17227398</v>
      </c>
      <c r="M225" s="3">
        <v>8530380</v>
      </c>
      <c r="N225" s="3">
        <v>210</v>
      </c>
      <c r="O225" s="3">
        <v>248</v>
      </c>
      <c r="P225" s="3">
        <v>627599</v>
      </c>
      <c r="Q225" s="3">
        <v>1112771</v>
      </c>
      <c r="R225" s="3">
        <v>595517</v>
      </c>
      <c r="S225" s="3">
        <v>264417</v>
      </c>
      <c r="T225" s="17">
        <f t="shared" si="18"/>
        <v>82035.228571428568</v>
      </c>
      <c r="U225" s="17">
        <f t="shared" si="19"/>
        <v>34396.693548387098</v>
      </c>
      <c r="V225" s="17">
        <f t="shared" si="20"/>
        <v>2988.5666666666666</v>
      </c>
      <c r="W225" s="17">
        <f t="shared" si="21"/>
        <v>4486.9798387096771</v>
      </c>
      <c r="X225" s="17">
        <f t="shared" si="22"/>
        <v>2835.7952380952379</v>
      </c>
      <c r="Y225" s="17">
        <f t="shared" si="23"/>
        <v>1066.1975806451612</v>
      </c>
    </row>
    <row r="226" spans="1:25" s="3" customFormat="1" ht="20" customHeight="1" x14ac:dyDescent="0.15">
      <c r="A226" s="8">
        <v>2017</v>
      </c>
      <c r="B226" s="9">
        <v>187985</v>
      </c>
      <c r="C226" s="10" t="s">
        <v>151</v>
      </c>
      <c r="D226" s="10" t="s">
        <v>75</v>
      </c>
      <c r="E226" s="10" t="s">
        <v>15</v>
      </c>
      <c r="G226" s="3">
        <v>1</v>
      </c>
      <c r="H226" s="10" t="s">
        <v>16</v>
      </c>
      <c r="I226" s="3">
        <v>6629</v>
      </c>
      <c r="J226" s="3">
        <v>8273</v>
      </c>
      <c r="K226" s="3">
        <v>14902</v>
      </c>
      <c r="L226" s="3">
        <v>18410930</v>
      </c>
      <c r="M226" s="3">
        <v>7415928</v>
      </c>
      <c r="N226" s="3">
        <v>311</v>
      </c>
      <c r="O226" s="3">
        <v>282</v>
      </c>
      <c r="P226" s="3">
        <v>961227</v>
      </c>
      <c r="Q226" s="3">
        <v>969159</v>
      </c>
      <c r="R226" s="3">
        <v>611540</v>
      </c>
      <c r="S226" s="3">
        <v>191962</v>
      </c>
      <c r="T226" s="17">
        <f t="shared" si="18"/>
        <v>59199.13183279743</v>
      </c>
      <c r="U226" s="17">
        <f t="shared" si="19"/>
        <v>26297.617021276597</v>
      </c>
      <c r="V226" s="17">
        <f t="shared" si="20"/>
        <v>3090.7620578778137</v>
      </c>
      <c r="W226" s="17">
        <f t="shared" si="21"/>
        <v>3436.7340425531916</v>
      </c>
      <c r="X226" s="17">
        <f t="shared" si="22"/>
        <v>1966.3665594855306</v>
      </c>
      <c r="Y226" s="17">
        <f t="shared" si="23"/>
        <v>680.71631205673759</v>
      </c>
    </row>
    <row r="227" spans="1:25" s="3" customFormat="1" ht="20" customHeight="1" x14ac:dyDescent="0.15">
      <c r="A227" s="8">
        <v>2017</v>
      </c>
      <c r="B227" s="9">
        <v>199120</v>
      </c>
      <c r="C227" s="10" t="s">
        <v>152</v>
      </c>
      <c r="D227" s="10" t="s">
        <v>14</v>
      </c>
      <c r="E227" s="10" t="s">
        <v>15</v>
      </c>
      <c r="G227" s="3">
        <v>1</v>
      </c>
      <c r="H227" s="10" t="s">
        <v>16</v>
      </c>
      <c r="I227" s="3">
        <v>7464</v>
      </c>
      <c r="J227" s="3">
        <v>10811</v>
      </c>
      <c r="K227" s="3">
        <v>18275</v>
      </c>
      <c r="L227" s="3">
        <v>41282789</v>
      </c>
      <c r="M227" s="3">
        <v>17767231</v>
      </c>
      <c r="N227" s="3">
        <v>530</v>
      </c>
      <c r="O227" s="3">
        <v>455</v>
      </c>
      <c r="P227" s="3">
        <v>1896696</v>
      </c>
      <c r="Q227" s="3">
        <v>2429967</v>
      </c>
      <c r="R227" s="3">
        <v>1419163</v>
      </c>
      <c r="S227" s="3">
        <v>464296</v>
      </c>
      <c r="T227" s="17">
        <f t="shared" si="18"/>
        <v>77892.054716981133</v>
      </c>
      <c r="U227" s="17">
        <f t="shared" si="19"/>
        <v>39048.859340659343</v>
      </c>
      <c r="V227" s="17">
        <f t="shared" si="20"/>
        <v>3578.6716981132076</v>
      </c>
      <c r="W227" s="17">
        <f t="shared" si="21"/>
        <v>5340.5868131868128</v>
      </c>
      <c r="X227" s="17">
        <f t="shared" si="22"/>
        <v>2677.6660377358489</v>
      </c>
      <c r="Y227" s="17">
        <f t="shared" si="23"/>
        <v>1020.4307692307692</v>
      </c>
    </row>
    <row r="228" spans="1:25" s="3" customFormat="1" ht="20" customHeight="1" x14ac:dyDescent="0.15">
      <c r="A228" s="8">
        <v>2017</v>
      </c>
      <c r="B228" s="9">
        <v>199139</v>
      </c>
      <c r="C228" s="10" t="s">
        <v>153</v>
      </c>
      <c r="D228" s="10" t="s">
        <v>14</v>
      </c>
      <c r="E228" s="10" t="s">
        <v>15</v>
      </c>
      <c r="G228" s="3">
        <v>1</v>
      </c>
      <c r="H228" s="10" t="s">
        <v>16</v>
      </c>
      <c r="I228" s="3">
        <v>11060</v>
      </c>
      <c r="J228" s="3">
        <v>9532</v>
      </c>
      <c r="K228" s="3">
        <v>20592</v>
      </c>
      <c r="L228" s="3">
        <v>15361234</v>
      </c>
      <c r="M228" s="3">
        <v>6141962</v>
      </c>
      <c r="N228" s="3">
        <v>350</v>
      </c>
      <c r="O228" s="3">
        <v>204</v>
      </c>
      <c r="P228" s="3">
        <v>1065706</v>
      </c>
      <c r="Q228" s="3">
        <v>947347</v>
      </c>
      <c r="R228" s="3">
        <v>483678</v>
      </c>
      <c r="S228" s="3">
        <v>166720</v>
      </c>
      <c r="T228" s="17">
        <f t="shared" si="18"/>
        <v>43889.24</v>
      </c>
      <c r="U228" s="17">
        <f t="shared" si="19"/>
        <v>30107.656862745098</v>
      </c>
      <c r="V228" s="17">
        <f t="shared" si="20"/>
        <v>3044.8742857142856</v>
      </c>
      <c r="W228" s="17">
        <f t="shared" si="21"/>
        <v>4643.8578431372553</v>
      </c>
      <c r="X228" s="17">
        <f t="shared" si="22"/>
        <v>1381.9371428571428</v>
      </c>
      <c r="Y228" s="17">
        <f t="shared" si="23"/>
        <v>817.25490196078431</v>
      </c>
    </row>
    <row r="229" spans="1:25" s="3" customFormat="1" ht="20" customHeight="1" x14ac:dyDescent="0.15">
      <c r="A229" s="8">
        <v>2017</v>
      </c>
      <c r="B229" s="9">
        <v>227216</v>
      </c>
      <c r="C229" s="10" t="s">
        <v>154</v>
      </c>
      <c r="D229" s="10" t="s">
        <v>26</v>
      </c>
      <c r="E229" s="10" t="s">
        <v>15</v>
      </c>
      <c r="G229" s="3">
        <v>1</v>
      </c>
      <c r="H229" s="10" t="s">
        <v>16</v>
      </c>
      <c r="I229" s="3">
        <v>12055</v>
      </c>
      <c r="J229" s="3">
        <v>13537</v>
      </c>
      <c r="K229" s="3">
        <v>25592</v>
      </c>
      <c r="L229" s="3">
        <v>17858960</v>
      </c>
      <c r="M229" s="3">
        <v>6915071</v>
      </c>
      <c r="N229" s="3">
        <v>224</v>
      </c>
      <c r="O229" s="3">
        <v>229</v>
      </c>
      <c r="P229" s="3">
        <v>189026</v>
      </c>
      <c r="Q229" s="3">
        <v>1168733</v>
      </c>
      <c r="R229" s="3">
        <v>246287</v>
      </c>
      <c r="S229" s="3">
        <v>130402</v>
      </c>
      <c r="T229" s="17">
        <f t="shared" si="18"/>
        <v>79727.5</v>
      </c>
      <c r="U229" s="17">
        <f t="shared" si="19"/>
        <v>30196.816593886462</v>
      </c>
      <c r="V229" s="17">
        <f t="shared" si="20"/>
        <v>843.86607142857144</v>
      </c>
      <c r="W229" s="17">
        <f t="shared" si="21"/>
        <v>5103.6375545851524</v>
      </c>
      <c r="X229" s="17">
        <f t="shared" si="22"/>
        <v>1099.4955357142858</v>
      </c>
      <c r="Y229" s="17">
        <f t="shared" si="23"/>
        <v>569.44104803493451</v>
      </c>
    </row>
    <row r="230" spans="1:25" s="3" customFormat="1" ht="20" customHeight="1" x14ac:dyDescent="0.15">
      <c r="A230" s="8">
        <v>2017</v>
      </c>
      <c r="B230" s="9">
        <v>152080</v>
      </c>
      <c r="C230" s="10" t="s">
        <v>155</v>
      </c>
      <c r="D230" s="10" t="s">
        <v>24</v>
      </c>
      <c r="E230" s="10" t="s">
        <v>15</v>
      </c>
      <c r="G230" s="3">
        <v>1</v>
      </c>
      <c r="H230" s="10" t="s">
        <v>16</v>
      </c>
      <c r="I230" s="3">
        <v>4467</v>
      </c>
      <c r="J230" s="3">
        <v>4042</v>
      </c>
      <c r="K230" s="3">
        <v>8509</v>
      </c>
      <c r="L230" s="3">
        <v>67054158</v>
      </c>
      <c r="M230" s="3">
        <v>23522063</v>
      </c>
      <c r="N230" s="3">
        <v>489</v>
      </c>
      <c r="O230" s="3">
        <v>362</v>
      </c>
      <c r="P230" s="3">
        <v>4412557</v>
      </c>
      <c r="Q230" s="3">
        <v>3336832</v>
      </c>
      <c r="R230" s="3">
        <v>1863157</v>
      </c>
      <c r="S230" s="3">
        <v>524719</v>
      </c>
      <c r="T230" s="17">
        <f t="shared" si="18"/>
        <v>137125.06748466258</v>
      </c>
      <c r="U230" s="17">
        <f t="shared" si="19"/>
        <v>64978.074585635361</v>
      </c>
      <c r="V230" s="17">
        <f t="shared" si="20"/>
        <v>9023.6339468302667</v>
      </c>
      <c r="W230" s="17">
        <f t="shared" si="21"/>
        <v>9217.7679558011041</v>
      </c>
      <c r="X230" s="17">
        <f t="shared" si="22"/>
        <v>3810.1370143149284</v>
      </c>
      <c r="Y230" s="17">
        <f t="shared" si="23"/>
        <v>1449.5</v>
      </c>
    </row>
    <row r="231" spans="1:25" s="3" customFormat="1" ht="20" customHeight="1" x14ac:dyDescent="0.15">
      <c r="A231" s="8">
        <v>2017</v>
      </c>
      <c r="B231" s="9">
        <v>207500</v>
      </c>
      <c r="C231" s="10" t="s">
        <v>156</v>
      </c>
      <c r="D231" s="10" t="s">
        <v>83</v>
      </c>
      <c r="E231" s="10" t="s">
        <v>15</v>
      </c>
      <c r="G231" s="3">
        <v>1</v>
      </c>
      <c r="H231" s="10" t="s">
        <v>16</v>
      </c>
      <c r="I231" s="3">
        <v>9455</v>
      </c>
      <c r="J231" s="3">
        <v>9397</v>
      </c>
      <c r="K231" s="3">
        <v>18852</v>
      </c>
      <c r="L231" s="3">
        <v>62275308</v>
      </c>
      <c r="M231" s="3">
        <v>25321252</v>
      </c>
      <c r="N231" s="3">
        <v>346</v>
      </c>
      <c r="O231" s="3">
        <v>369</v>
      </c>
      <c r="P231" s="3">
        <v>3742851</v>
      </c>
      <c r="Q231" s="3">
        <v>5482815</v>
      </c>
      <c r="R231" s="3">
        <v>1920434</v>
      </c>
      <c r="S231" s="3">
        <v>664387</v>
      </c>
      <c r="T231" s="17">
        <f t="shared" si="18"/>
        <v>179986.43930635837</v>
      </c>
      <c r="U231" s="17">
        <f t="shared" si="19"/>
        <v>68621.279132791329</v>
      </c>
      <c r="V231" s="17">
        <f t="shared" si="20"/>
        <v>10817.488439306358</v>
      </c>
      <c r="W231" s="17">
        <f t="shared" si="21"/>
        <v>14858.577235772358</v>
      </c>
      <c r="X231" s="17">
        <f t="shared" si="22"/>
        <v>5550.3872832369943</v>
      </c>
      <c r="Y231" s="17">
        <f t="shared" si="23"/>
        <v>1800.5067750677506</v>
      </c>
    </row>
    <row r="232" spans="1:25" s="3" customFormat="1" ht="20" customHeight="1" x14ac:dyDescent="0.15">
      <c r="A232" s="8">
        <v>2017</v>
      </c>
      <c r="B232" s="9">
        <v>209551</v>
      </c>
      <c r="C232" s="10" t="s">
        <v>157</v>
      </c>
      <c r="D232" s="10" t="s">
        <v>86</v>
      </c>
      <c r="E232" s="10" t="s">
        <v>15</v>
      </c>
      <c r="G232" s="3">
        <v>1</v>
      </c>
      <c r="H232" s="10" t="s">
        <v>16</v>
      </c>
      <c r="I232" s="3">
        <v>8221</v>
      </c>
      <c r="J232" s="3">
        <v>9567</v>
      </c>
      <c r="K232" s="3">
        <v>17788</v>
      </c>
      <c r="L232" s="3">
        <v>44663301</v>
      </c>
      <c r="M232" s="3">
        <v>17320644</v>
      </c>
      <c r="N232" s="3">
        <v>272</v>
      </c>
      <c r="O232" s="3">
        <v>290</v>
      </c>
      <c r="P232" s="3">
        <v>1863277</v>
      </c>
      <c r="Q232" s="3">
        <v>2850647</v>
      </c>
      <c r="R232" s="3">
        <v>1460773</v>
      </c>
      <c r="S232" s="3">
        <v>418128</v>
      </c>
      <c r="T232" s="17">
        <f t="shared" si="18"/>
        <v>164203.3125</v>
      </c>
      <c r="U232" s="17">
        <f t="shared" si="19"/>
        <v>59726.358620689658</v>
      </c>
      <c r="V232" s="17">
        <f t="shared" si="20"/>
        <v>6850.2830882352937</v>
      </c>
      <c r="W232" s="17">
        <f t="shared" si="21"/>
        <v>9829.8172413793109</v>
      </c>
      <c r="X232" s="17">
        <f t="shared" si="22"/>
        <v>5370.4889705882351</v>
      </c>
      <c r="Y232" s="17">
        <f t="shared" si="23"/>
        <v>1441.8206896551724</v>
      </c>
    </row>
    <row r="233" spans="1:25" s="3" customFormat="1" ht="20" customHeight="1" x14ac:dyDescent="0.15">
      <c r="A233" s="8">
        <v>2017</v>
      </c>
      <c r="B233" s="9">
        <v>215293</v>
      </c>
      <c r="C233" s="10" t="s">
        <v>158</v>
      </c>
      <c r="D233" s="10" t="s">
        <v>98</v>
      </c>
      <c r="E233" s="10" t="s">
        <v>15</v>
      </c>
      <c r="G233" s="3">
        <v>1</v>
      </c>
      <c r="H233" s="10" t="s">
        <v>16</v>
      </c>
      <c r="I233" s="3">
        <v>8877</v>
      </c>
      <c r="J233" s="3">
        <v>9475</v>
      </c>
      <c r="K233" s="3">
        <v>18352</v>
      </c>
      <c r="L233" s="3">
        <v>46219883</v>
      </c>
      <c r="M233" s="3">
        <v>14494962</v>
      </c>
      <c r="N233" s="3">
        <v>314</v>
      </c>
      <c r="O233" s="3">
        <v>291</v>
      </c>
      <c r="P233" s="3">
        <v>1536177</v>
      </c>
      <c r="Q233" s="3">
        <v>1811216</v>
      </c>
      <c r="R233" s="3">
        <v>1156190</v>
      </c>
      <c r="S233" s="3">
        <v>330236</v>
      </c>
      <c r="T233" s="17">
        <f t="shared" si="18"/>
        <v>147197.07961783439</v>
      </c>
      <c r="U233" s="17">
        <f t="shared" si="19"/>
        <v>49810.865979381444</v>
      </c>
      <c r="V233" s="17">
        <f t="shared" si="20"/>
        <v>4892.2834394904457</v>
      </c>
      <c r="W233" s="17">
        <f t="shared" si="21"/>
        <v>6224.1099656357392</v>
      </c>
      <c r="X233" s="17">
        <f t="shared" si="22"/>
        <v>3682.1337579617834</v>
      </c>
      <c r="Y233" s="17">
        <f t="shared" si="23"/>
        <v>1134.8316151202748</v>
      </c>
    </row>
    <row r="234" spans="1:25" s="3" customFormat="1" ht="20" customHeight="1" x14ac:dyDescent="0.15">
      <c r="A234" s="8">
        <v>2017</v>
      </c>
      <c r="B234" s="9">
        <v>102094</v>
      </c>
      <c r="C234" s="10" t="s">
        <v>159</v>
      </c>
      <c r="D234" s="10" t="s">
        <v>22</v>
      </c>
      <c r="E234" s="10" t="s">
        <v>15</v>
      </c>
      <c r="G234" s="3">
        <v>1</v>
      </c>
      <c r="H234" s="10" t="s">
        <v>16</v>
      </c>
      <c r="I234" s="3">
        <v>3989</v>
      </c>
      <c r="J234" s="3">
        <v>5087</v>
      </c>
      <c r="K234" s="3">
        <v>9076</v>
      </c>
      <c r="L234" s="3">
        <v>15572371</v>
      </c>
      <c r="M234" s="3">
        <v>5441799</v>
      </c>
      <c r="N234" s="3">
        <v>262</v>
      </c>
      <c r="O234" s="3">
        <v>183</v>
      </c>
      <c r="P234" s="3">
        <v>536650</v>
      </c>
      <c r="Q234" s="3">
        <v>754743</v>
      </c>
      <c r="R234" s="3">
        <v>206495</v>
      </c>
      <c r="S234" s="3">
        <v>63820</v>
      </c>
      <c r="T234" s="17">
        <f t="shared" si="18"/>
        <v>59436.530534351143</v>
      </c>
      <c r="U234" s="17">
        <f t="shared" si="19"/>
        <v>29736.60655737705</v>
      </c>
      <c r="V234" s="17">
        <f t="shared" si="20"/>
        <v>2048.2824427480914</v>
      </c>
      <c r="W234" s="17">
        <f t="shared" si="21"/>
        <v>4124.2786885245905</v>
      </c>
      <c r="X234" s="17">
        <f t="shared" si="22"/>
        <v>788.14885496183206</v>
      </c>
      <c r="Y234" s="17">
        <f t="shared" si="23"/>
        <v>348.74316939890713</v>
      </c>
    </row>
    <row r="235" spans="1:25" s="3" customFormat="1" ht="20" customHeight="1" x14ac:dyDescent="0.15">
      <c r="A235" s="8">
        <v>2017</v>
      </c>
      <c r="B235" s="9">
        <v>218663</v>
      </c>
      <c r="C235" s="10" t="s">
        <v>160</v>
      </c>
      <c r="D235" s="10" t="s">
        <v>40</v>
      </c>
      <c r="E235" s="10" t="s">
        <v>15</v>
      </c>
      <c r="G235" s="3">
        <v>1</v>
      </c>
      <c r="H235" s="10" t="s">
        <v>16</v>
      </c>
      <c r="I235" s="3">
        <v>11221</v>
      </c>
      <c r="J235" s="3">
        <v>13357</v>
      </c>
      <c r="K235" s="3">
        <v>24578</v>
      </c>
      <c r="L235" s="3">
        <v>55297589</v>
      </c>
      <c r="M235" s="3">
        <v>24181137</v>
      </c>
      <c r="N235" s="3">
        <v>307</v>
      </c>
      <c r="O235" s="3">
        <v>365</v>
      </c>
      <c r="P235" s="3">
        <v>2347547</v>
      </c>
      <c r="Q235" s="3">
        <v>3263516</v>
      </c>
      <c r="R235" s="3">
        <v>1472181</v>
      </c>
      <c r="S235" s="3">
        <v>626972</v>
      </c>
      <c r="T235" s="17">
        <f t="shared" si="18"/>
        <v>180122.43973941368</v>
      </c>
      <c r="U235" s="17">
        <f t="shared" si="19"/>
        <v>66249.690410958909</v>
      </c>
      <c r="V235" s="17">
        <f t="shared" si="20"/>
        <v>7646.7328990228016</v>
      </c>
      <c r="W235" s="17">
        <f t="shared" si="21"/>
        <v>8941.139726027397</v>
      </c>
      <c r="X235" s="17">
        <f t="shared" si="22"/>
        <v>4795.3778501628667</v>
      </c>
      <c r="Y235" s="17">
        <f t="shared" si="23"/>
        <v>1717.7315068493151</v>
      </c>
    </row>
    <row r="236" spans="1:25" s="3" customFormat="1" ht="20" customHeight="1" x14ac:dyDescent="0.15">
      <c r="A236" s="8">
        <v>2017</v>
      </c>
      <c r="B236" s="9">
        <v>137351</v>
      </c>
      <c r="C236" s="10" t="s">
        <v>161</v>
      </c>
      <c r="D236" s="10" t="s">
        <v>48</v>
      </c>
      <c r="E236" s="10" t="s">
        <v>15</v>
      </c>
      <c r="G236" s="3">
        <v>1</v>
      </c>
      <c r="H236" s="10" t="s">
        <v>16</v>
      </c>
      <c r="I236" s="3">
        <v>10999</v>
      </c>
      <c r="J236" s="3">
        <v>13343</v>
      </c>
      <c r="K236" s="3">
        <v>24342</v>
      </c>
      <c r="L236" s="3">
        <v>22199358</v>
      </c>
      <c r="M236" s="3">
        <v>8769066</v>
      </c>
      <c r="N236" s="3">
        <v>264</v>
      </c>
      <c r="O236" s="3">
        <v>297</v>
      </c>
      <c r="P236" s="3">
        <v>1140106</v>
      </c>
      <c r="Q236" s="3">
        <v>1749723</v>
      </c>
      <c r="R236" s="3">
        <v>724635</v>
      </c>
      <c r="S236" s="3">
        <v>294519</v>
      </c>
      <c r="T236" s="17">
        <f t="shared" si="18"/>
        <v>84088.477272727279</v>
      </c>
      <c r="U236" s="17">
        <f t="shared" si="19"/>
        <v>29525.474747474749</v>
      </c>
      <c r="V236" s="17">
        <f t="shared" si="20"/>
        <v>4318.583333333333</v>
      </c>
      <c r="W236" s="17">
        <f t="shared" si="21"/>
        <v>5891.3232323232323</v>
      </c>
      <c r="X236" s="17">
        <f t="shared" si="22"/>
        <v>2744.8295454545455</v>
      </c>
      <c r="Y236" s="17">
        <f t="shared" si="23"/>
        <v>991.64646464646466</v>
      </c>
    </row>
    <row r="237" spans="1:25" s="3" customFormat="1" ht="20" customHeight="1" x14ac:dyDescent="0.15">
      <c r="A237" s="8">
        <v>2017</v>
      </c>
      <c r="B237" s="9">
        <v>123961</v>
      </c>
      <c r="C237" s="10" t="s">
        <v>162</v>
      </c>
      <c r="D237" s="10" t="s">
        <v>36</v>
      </c>
      <c r="E237" s="10" t="s">
        <v>15</v>
      </c>
      <c r="G237" s="3">
        <v>1</v>
      </c>
      <c r="H237" s="10" t="s">
        <v>16</v>
      </c>
      <c r="I237" s="3">
        <v>8903</v>
      </c>
      <c r="J237" s="3">
        <v>9562</v>
      </c>
      <c r="K237" s="3">
        <v>18465</v>
      </c>
      <c r="L237" s="3">
        <v>48822681</v>
      </c>
      <c r="M237" s="3">
        <v>19135477</v>
      </c>
      <c r="N237" s="3">
        <v>313</v>
      </c>
      <c r="O237" s="3">
        <v>313</v>
      </c>
      <c r="P237" s="3">
        <v>2266328</v>
      </c>
      <c r="Q237" s="3">
        <v>3229321</v>
      </c>
      <c r="R237" s="3">
        <v>1330102</v>
      </c>
      <c r="S237" s="3">
        <v>412242</v>
      </c>
      <c r="T237" s="17">
        <f t="shared" si="18"/>
        <v>155983.00638977636</v>
      </c>
      <c r="U237" s="17">
        <f t="shared" si="19"/>
        <v>61135.709265175719</v>
      </c>
      <c r="V237" s="17">
        <f t="shared" si="20"/>
        <v>7240.6645367412139</v>
      </c>
      <c r="W237" s="17">
        <f t="shared" si="21"/>
        <v>10317.319488817891</v>
      </c>
      <c r="X237" s="17">
        <f t="shared" si="22"/>
        <v>4249.5271565495204</v>
      </c>
      <c r="Y237" s="17">
        <f t="shared" si="23"/>
        <v>1317.0670926517571</v>
      </c>
    </row>
    <row r="238" spans="1:25" s="3" customFormat="1" ht="20" customHeight="1" x14ac:dyDescent="0.15">
      <c r="A238" s="8">
        <v>2017</v>
      </c>
      <c r="B238" s="9">
        <v>176372</v>
      </c>
      <c r="C238" s="10" t="s">
        <v>163</v>
      </c>
      <c r="D238" s="10" t="s">
        <v>73</v>
      </c>
      <c r="E238" s="10" t="s">
        <v>15</v>
      </c>
      <c r="G238" s="3">
        <v>1</v>
      </c>
      <c r="H238" s="10" t="s">
        <v>16</v>
      </c>
      <c r="I238" s="3">
        <v>3766</v>
      </c>
      <c r="J238" s="3">
        <v>6618</v>
      </c>
      <c r="K238" s="3">
        <v>10384</v>
      </c>
      <c r="L238" s="3">
        <v>10965158</v>
      </c>
      <c r="M238" s="3">
        <v>4759772</v>
      </c>
      <c r="N238" s="3">
        <v>232</v>
      </c>
      <c r="O238" s="3">
        <v>202</v>
      </c>
      <c r="P238" s="3">
        <v>618326</v>
      </c>
      <c r="Q238" s="3">
        <v>695620</v>
      </c>
      <c r="R238" s="3">
        <v>398755</v>
      </c>
      <c r="S238" s="3">
        <v>158695</v>
      </c>
      <c r="T238" s="17">
        <f t="shared" si="18"/>
        <v>47263.612068965514</v>
      </c>
      <c r="U238" s="17">
        <f t="shared" si="19"/>
        <v>23563.227722772277</v>
      </c>
      <c r="V238" s="17">
        <f t="shared" si="20"/>
        <v>2665.1982758620688</v>
      </c>
      <c r="W238" s="17">
        <f t="shared" si="21"/>
        <v>3443.6633663366338</v>
      </c>
      <c r="X238" s="17">
        <f t="shared" si="22"/>
        <v>1718.7715517241379</v>
      </c>
      <c r="Y238" s="17">
        <f t="shared" si="23"/>
        <v>785.61881188118809</v>
      </c>
    </row>
    <row r="239" spans="1:25" s="3" customFormat="1" ht="20" customHeight="1" x14ac:dyDescent="0.15">
      <c r="A239" s="8">
        <v>2017</v>
      </c>
      <c r="B239" s="9">
        <v>206084</v>
      </c>
      <c r="C239" s="10" t="s">
        <v>164</v>
      </c>
      <c r="D239" s="10" t="s">
        <v>32</v>
      </c>
      <c r="E239" s="10" t="s">
        <v>15</v>
      </c>
      <c r="G239" s="3">
        <v>1</v>
      </c>
      <c r="H239" s="10" t="s">
        <v>16</v>
      </c>
      <c r="I239" s="3">
        <v>6595</v>
      </c>
      <c r="J239" s="3">
        <v>6326</v>
      </c>
      <c r="K239" s="3">
        <v>12921</v>
      </c>
      <c r="L239" s="3">
        <v>15182165</v>
      </c>
      <c r="M239" s="3">
        <v>7510979</v>
      </c>
      <c r="N239" s="3">
        <v>201</v>
      </c>
      <c r="O239" s="3">
        <v>247</v>
      </c>
      <c r="P239" s="3">
        <v>389983</v>
      </c>
      <c r="Q239" s="3">
        <v>794906</v>
      </c>
      <c r="R239" s="3">
        <v>383018</v>
      </c>
      <c r="S239" s="3">
        <v>174832</v>
      </c>
      <c r="T239" s="17">
        <f t="shared" si="18"/>
        <v>75533.159203980103</v>
      </c>
      <c r="U239" s="17">
        <f t="shared" si="19"/>
        <v>30408.821862348177</v>
      </c>
      <c r="V239" s="17">
        <f t="shared" si="20"/>
        <v>1940.2139303482586</v>
      </c>
      <c r="W239" s="17">
        <f t="shared" si="21"/>
        <v>3218.2429149797572</v>
      </c>
      <c r="X239" s="17">
        <f t="shared" si="22"/>
        <v>1905.5621890547263</v>
      </c>
      <c r="Y239" s="17">
        <f t="shared" si="23"/>
        <v>707.82186234817812</v>
      </c>
    </row>
    <row r="240" spans="1:25" s="3" customFormat="1" ht="20" customHeight="1" x14ac:dyDescent="0.15">
      <c r="A240" s="8">
        <v>2017</v>
      </c>
      <c r="B240" s="9">
        <v>207971</v>
      </c>
      <c r="C240" s="10" t="s">
        <v>165</v>
      </c>
      <c r="D240" s="10" t="s">
        <v>83</v>
      </c>
      <c r="E240" s="10" t="s">
        <v>15</v>
      </c>
      <c r="G240" s="3">
        <v>1</v>
      </c>
      <c r="H240" s="10" t="s">
        <v>16</v>
      </c>
      <c r="I240" s="3">
        <v>1784</v>
      </c>
      <c r="J240" s="3">
        <v>1412</v>
      </c>
      <c r="K240" s="3">
        <v>3196</v>
      </c>
      <c r="L240" s="3">
        <v>22943651</v>
      </c>
      <c r="M240" s="3">
        <v>10501083</v>
      </c>
      <c r="N240" s="3">
        <v>284</v>
      </c>
      <c r="O240" s="3">
        <v>236</v>
      </c>
      <c r="P240" s="3">
        <v>405535</v>
      </c>
      <c r="Q240" s="3">
        <v>984927</v>
      </c>
      <c r="R240" s="3">
        <v>405221</v>
      </c>
      <c r="S240" s="3">
        <v>225907</v>
      </c>
      <c r="T240" s="17">
        <f t="shared" si="18"/>
        <v>80787.503521126768</v>
      </c>
      <c r="U240" s="17">
        <f t="shared" si="19"/>
        <v>44496.114406779663</v>
      </c>
      <c r="V240" s="17">
        <f t="shared" si="20"/>
        <v>1427.9401408450703</v>
      </c>
      <c r="W240" s="17">
        <f t="shared" si="21"/>
        <v>4173.4194915254238</v>
      </c>
      <c r="X240" s="17">
        <f t="shared" si="22"/>
        <v>1426.8345070422536</v>
      </c>
      <c r="Y240" s="17">
        <f t="shared" si="23"/>
        <v>957.23305084745766</v>
      </c>
    </row>
    <row r="241" spans="1:25" s="3" customFormat="1" ht="20" customHeight="1" x14ac:dyDescent="0.15">
      <c r="A241" s="8">
        <v>2017</v>
      </c>
      <c r="B241" s="9">
        <v>230764</v>
      </c>
      <c r="C241" s="10" t="s">
        <v>166</v>
      </c>
      <c r="D241" s="10" t="s">
        <v>34</v>
      </c>
      <c r="E241" s="10" t="s">
        <v>15</v>
      </c>
      <c r="G241" s="3">
        <v>1</v>
      </c>
      <c r="H241" s="10" t="s">
        <v>16</v>
      </c>
      <c r="I241" s="3">
        <v>9488</v>
      </c>
      <c r="J241" s="3">
        <v>8352</v>
      </c>
      <c r="K241" s="3">
        <v>17840</v>
      </c>
      <c r="L241" s="3">
        <v>39751319</v>
      </c>
      <c r="M241" s="3">
        <v>13879743</v>
      </c>
      <c r="N241" s="3">
        <v>256</v>
      </c>
      <c r="O241" s="3">
        <v>271</v>
      </c>
      <c r="P241" s="3">
        <v>1380761</v>
      </c>
      <c r="Q241" s="3">
        <v>2407790</v>
      </c>
      <c r="R241" s="3">
        <v>1406256</v>
      </c>
      <c r="S241" s="3">
        <v>556580</v>
      </c>
      <c r="T241" s="17">
        <f t="shared" si="18"/>
        <v>155278.58984375</v>
      </c>
      <c r="U241" s="17">
        <f t="shared" si="19"/>
        <v>51216.763837638377</v>
      </c>
      <c r="V241" s="17">
        <f t="shared" si="20"/>
        <v>5393.59765625</v>
      </c>
      <c r="W241" s="17">
        <f t="shared" si="21"/>
        <v>8884.833948339483</v>
      </c>
      <c r="X241" s="17">
        <f t="shared" si="22"/>
        <v>5493.1875</v>
      </c>
      <c r="Y241" s="17">
        <f t="shared" si="23"/>
        <v>2053.80073800738</v>
      </c>
    </row>
    <row r="242" spans="1:25" s="3" customFormat="1" ht="20" customHeight="1" x14ac:dyDescent="0.15">
      <c r="A242" s="8">
        <v>2017</v>
      </c>
      <c r="B242" s="9">
        <v>234076</v>
      </c>
      <c r="C242" s="10" t="s">
        <v>167</v>
      </c>
      <c r="D242" s="10" t="s">
        <v>62</v>
      </c>
      <c r="E242" s="10" t="s">
        <v>15</v>
      </c>
      <c r="G242" s="3">
        <v>1</v>
      </c>
      <c r="H242" s="10" t="s">
        <v>16</v>
      </c>
      <c r="I242" s="3">
        <v>7211</v>
      </c>
      <c r="J242" s="3">
        <v>8486</v>
      </c>
      <c r="K242" s="3">
        <v>15697</v>
      </c>
      <c r="L242" s="3">
        <v>46475887</v>
      </c>
      <c r="M242" s="3">
        <v>20260144</v>
      </c>
      <c r="N242" s="3">
        <v>426</v>
      </c>
      <c r="O242" s="3">
        <v>405</v>
      </c>
      <c r="P242" s="3">
        <v>2083829</v>
      </c>
      <c r="Q242" s="3">
        <v>2357630</v>
      </c>
      <c r="R242" s="3">
        <v>1298977</v>
      </c>
      <c r="S242" s="3">
        <v>441485</v>
      </c>
      <c r="T242" s="17">
        <f t="shared" si="18"/>
        <v>109098.32629107981</v>
      </c>
      <c r="U242" s="17">
        <f t="shared" si="19"/>
        <v>50025.046913580249</v>
      </c>
      <c r="V242" s="17">
        <f t="shared" si="20"/>
        <v>4891.6173708920187</v>
      </c>
      <c r="W242" s="17">
        <f t="shared" si="21"/>
        <v>5821.308641975309</v>
      </c>
      <c r="X242" s="17">
        <f t="shared" si="22"/>
        <v>3049.2417840375588</v>
      </c>
      <c r="Y242" s="17">
        <f t="shared" si="23"/>
        <v>1090.0864197530864</v>
      </c>
    </row>
    <row r="243" spans="1:25" s="3" customFormat="1" ht="20" customHeight="1" x14ac:dyDescent="0.15">
      <c r="A243" s="8">
        <v>2017</v>
      </c>
      <c r="B243" s="9">
        <v>236948</v>
      </c>
      <c r="C243" s="10" t="s">
        <v>168</v>
      </c>
      <c r="D243" s="10" t="s">
        <v>169</v>
      </c>
      <c r="E243" s="10" t="s">
        <v>15</v>
      </c>
      <c r="G243" s="3">
        <v>1</v>
      </c>
      <c r="H243" s="10" t="s">
        <v>16</v>
      </c>
      <c r="I243" s="3">
        <v>13404</v>
      </c>
      <c r="J243" s="3">
        <v>15133</v>
      </c>
      <c r="K243" s="3">
        <v>28537</v>
      </c>
      <c r="L243" s="3">
        <v>59155119</v>
      </c>
      <c r="M243" s="3">
        <v>20965300</v>
      </c>
      <c r="N243" s="3">
        <v>380</v>
      </c>
      <c r="O243" s="3">
        <v>373</v>
      </c>
      <c r="P243" s="3">
        <v>3154291</v>
      </c>
      <c r="Q243" s="3">
        <v>4445396</v>
      </c>
      <c r="R243" s="3">
        <v>1252277</v>
      </c>
      <c r="S243" s="3">
        <v>488334</v>
      </c>
      <c r="T243" s="17">
        <f t="shared" si="18"/>
        <v>155671.3657894737</v>
      </c>
      <c r="U243" s="17">
        <f t="shared" si="19"/>
        <v>56207.238605898121</v>
      </c>
      <c r="V243" s="17">
        <f t="shared" si="20"/>
        <v>8300.765789473684</v>
      </c>
      <c r="W243" s="17">
        <f t="shared" si="21"/>
        <v>11917.951742627345</v>
      </c>
      <c r="X243" s="17">
        <f t="shared" si="22"/>
        <v>3295.4657894736843</v>
      </c>
      <c r="Y243" s="17">
        <f t="shared" si="23"/>
        <v>1309.2064343163538</v>
      </c>
    </row>
    <row r="244" spans="1:25" s="3" customFormat="1" ht="20" customHeight="1" x14ac:dyDescent="0.15">
      <c r="A244" s="8">
        <v>2017</v>
      </c>
      <c r="B244" s="9">
        <v>240444</v>
      </c>
      <c r="C244" s="10" t="s">
        <v>170</v>
      </c>
      <c r="D244" s="10" t="s">
        <v>171</v>
      </c>
      <c r="E244" s="10" t="s">
        <v>15</v>
      </c>
      <c r="G244" s="3">
        <v>1</v>
      </c>
      <c r="H244" s="10" t="s">
        <v>16</v>
      </c>
      <c r="I244" s="3">
        <v>13812</v>
      </c>
      <c r="J244" s="3">
        <v>14747</v>
      </c>
      <c r="K244" s="3">
        <v>28559</v>
      </c>
      <c r="L244" s="3">
        <v>58047464</v>
      </c>
      <c r="M244" s="3">
        <v>24523355</v>
      </c>
      <c r="N244" s="3">
        <v>455</v>
      </c>
      <c r="O244" s="3">
        <v>472</v>
      </c>
      <c r="P244" s="3">
        <v>3288897</v>
      </c>
      <c r="Q244" s="3">
        <v>3746800</v>
      </c>
      <c r="R244" s="3">
        <v>731477</v>
      </c>
      <c r="S244" s="3">
        <v>492850</v>
      </c>
      <c r="T244" s="17">
        <f t="shared" si="18"/>
        <v>127576.84395604396</v>
      </c>
      <c r="U244" s="17">
        <f t="shared" si="19"/>
        <v>51956.260593220337</v>
      </c>
      <c r="V244" s="17">
        <f t="shared" si="20"/>
        <v>7228.3450549450554</v>
      </c>
      <c r="W244" s="17">
        <f t="shared" si="21"/>
        <v>7938.1355932203387</v>
      </c>
      <c r="X244" s="17">
        <f t="shared" si="22"/>
        <v>1607.6417582417582</v>
      </c>
      <c r="Y244" s="17">
        <f t="shared" si="23"/>
        <v>1044.1737288135594</v>
      </c>
    </row>
    <row r="245" spans="1:25" s="3" customFormat="1" ht="20" customHeight="1" x14ac:dyDescent="0.15">
      <c r="A245" s="8">
        <v>2017</v>
      </c>
      <c r="B245" s="9">
        <v>240727</v>
      </c>
      <c r="C245" s="10" t="s">
        <v>172</v>
      </c>
      <c r="D245" s="10" t="s">
        <v>173</v>
      </c>
      <c r="E245" s="10" t="s">
        <v>15</v>
      </c>
      <c r="G245" s="3">
        <v>1</v>
      </c>
      <c r="H245" s="10" t="s">
        <v>16</v>
      </c>
      <c r="I245" s="3">
        <v>4235</v>
      </c>
      <c r="J245" s="3">
        <v>4044</v>
      </c>
      <c r="K245" s="3">
        <v>8279</v>
      </c>
      <c r="L245" s="3">
        <v>15869687</v>
      </c>
      <c r="M245" s="3">
        <v>6885029</v>
      </c>
      <c r="N245" s="3">
        <v>267</v>
      </c>
      <c r="O245" s="3">
        <v>225</v>
      </c>
      <c r="P245" s="3">
        <v>502090</v>
      </c>
      <c r="Q245" s="3">
        <v>943400</v>
      </c>
      <c r="R245" s="3">
        <v>714994</v>
      </c>
      <c r="S245" s="3">
        <v>172372</v>
      </c>
      <c r="T245" s="17">
        <f t="shared" si="18"/>
        <v>59437.029962546818</v>
      </c>
      <c r="U245" s="17">
        <f t="shared" si="19"/>
        <v>30600.128888888888</v>
      </c>
      <c r="V245" s="17">
        <f t="shared" si="20"/>
        <v>1880.4868913857679</v>
      </c>
      <c r="W245" s="17">
        <f t="shared" si="21"/>
        <v>4192.8888888888887</v>
      </c>
      <c r="X245" s="17">
        <f t="shared" si="22"/>
        <v>2677.8801498127341</v>
      </c>
      <c r="Y245" s="17">
        <f t="shared" si="23"/>
        <v>766.09777777777776</v>
      </c>
    </row>
    <row r="246" spans="1:25" s="3" customFormat="1" ht="20" customHeight="1" x14ac:dyDescent="0.15">
      <c r="A246" s="8">
        <v>2017</v>
      </c>
      <c r="B246" s="9">
        <v>230728</v>
      </c>
      <c r="C246" s="10" t="s">
        <v>174</v>
      </c>
      <c r="D246" s="10" t="s">
        <v>34</v>
      </c>
      <c r="E246" s="10" t="s">
        <v>15</v>
      </c>
      <c r="G246" s="3">
        <v>1</v>
      </c>
      <c r="H246" s="10" t="s">
        <v>16</v>
      </c>
      <c r="I246" s="3">
        <v>8281</v>
      </c>
      <c r="J246" s="3">
        <v>8761</v>
      </c>
      <c r="K246" s="3">
        <v>17042</v>
      </c>
      <c r="L246" s="3">
        <v>15968115</v>
      </c>
      <c r="M246" s="3">
        <v>7562492</v>
      </c>
      <c r="N246" s="3">
        <v>336</v>
      </c>
      <c r="O246" s="3">
        <v>340</v>
      </c>
      <c r="P246" s="3">
        <v>754363</v>
      </c>
      <c r="Q246" s="3">
        <v>1598081</v>
      </c>
      <c r="R246" s="3">
        <v>395214</v>
      </c>
      <c r="S246" s="3">
        <v>201203</v>
      </c>
      <c r="T246" s="17">
        <f t="shared" si="18"/>
        <v>47524.151785714283</v>
      </c>
      <c r="U246" s="17">
        <f t="shared" si="19"/>
        <v>22242.623529411765</v>
      </c>
      <c r="V246" s="17">
        <f t="shared" si="20"/>
        <v>2245.1279761904761</v>
      </c>
      <c r="W246" s="17">
        <f t="shared" si="21"/>
        <v>4700.2382352941177</v>
      </c>
      <c r="X246" s="17">
        <f t="shared" si="22"/>
        <v>1176.2321428571429</v>
      </c>
      <c r="Y246" s="17">
        <f t="shared" si="23"/>
        <v>591.77352941176468</v>
      </c>
    </row>
    <row r="247" spans="1:25" s="3" customFormat="1" ht="20" customHeight="1" x14ac:dyDescent="0.15">
      <c r="A247" s="8">
        <v>2017</v>
      </c>
      <c r="B247" s="9">
        <v>221999</v>
      </c>
      <c r="C247" s="10" t="s">
        <v>175</v>
      </c>
      <c r="D247" s="10" t="s">
        <v>71</v>
      </c>
      <c r="E247" s="10" t="s">
        <v>15</v>
      </c>
      <c r="G247" s="3">
        <v>1</v>
      </c>
      <c r="H247" s="10" t="s">
        <v>16</v>
      </c>
      <c r="I247" s="3">
        <v>3315</v>
      </c>
      <c r="J247" s="3">
        <v>3476</v>
      </c>
      <c r="K247" s="3">
        <v>6791</v>
      </c>
      <c r="L247" s="3">
        <v>40040871</v>
      </c>
      <c r="M247" s="3">
        <v>17757424</v>
      </c>
      <c r="N247" s="3">
        <v>185</v>
      </c>
      <c r="O247" s="3">
        <v>199</v>
      </c>
      <c r="P247" s="3">
        <v>1654625</v>
      </c>
      <c r="Q247" s="3">
        <v>2226493</v>
      </c>
      <c r="R247" s="3">
        <v>1329876</v>
      </c>
      <c r="S247" s="3">
        <v>434471</v>
      </c>
      <c r="T247" s="17">
        <f t="shared" si="18"/>
        <v>216437.14054054054</v>
      </c>
      <c r="U247" s="17">
        <f t="shared" si="19"/>
        <v>89233.286432160807</v>
      </c>
      <c r="V247" s="17">
        <f t="shared" si="20"/>
        <v>8943.9189189189183</v>
      </c>
      <c r="W247" s="17">
        <f t="shared" si="21"/>
        <v>11188.40703517588</v>
      </c>
      <c r="X247" s="17">
        <f t="shared" si="22"/>
        <v>7188.5189189189186</v>
      </c>
      <c r="Y247" s="17">
        <f t="shared" si="23"/>
        <v>2183.2713567839196</v>
      </c>
    </row>
    <row r="248" spans="1:25" s="3" customFormat="1" ht="20" customHeight="1" x14ac:dyDescent="0.15">
      <c r="A248" s="8">
        <v>2017</v>
      </c>
      <c r="B248" s="9">
        <v>233921</v>
      </c>
      <c r="C248" s="10" t="s">
        <v>176</v>
      </c>
      <c r="D248" s="10" t="s">
        <v>62</v>
      </c>
      <c r="E248" s="10" t="s">
        <v>15</v>
      </c>
      <c r="G248" s="3">
        <v>1</v>
      </c>
      <c r="H248" s="10" t="s">
        <v>16</v>
      </c>
      <c r="I248" s="3">
        <v>15074</v>
      </c>
      <c r="J248" s="3">
        <v>11481</v>
      </c>
      <c r="K248" s="3">
        <v>26555</v>
      </c>
      <c r="L248" s="3">
        <v>48588857</v>
      </c>
      <c r="M248" s="3">
        <v>13789221</v>
      </c>
      <c r="N248" s="3">
        <v>388</v>
      </c>
      <c r="O248" s="3">
        <v>288</v>
      </c>
      <c r="P248" s="3">
        <v>2068897</v>
      </c>
      <c r="Q248" s="3">
        <v>2141150</v>
      </c>
      <c r="R248" s="3">
        <v>1157178</v>
      </c>
      <c r="S248" s="3">
        <v>415388</v>
      </c>
      <c r="T248" s="17">
        <f t="shared" si="18"/>
        <v>125229.01288659793</v>
      </c>
      <c r="U248" s="17">
        <f t="shared" si="19"/>
        <v>47879.239583333336</v>
      </c>
      <c r="V248" s="17">
        <f t="shared" si="20"/>
        <v>5332.2087628865984</v>
      </c>
      <c r="W248" s="17">
        <f t="shared" si="21"/>
        <v>7434.5486111111113</v>
      </c>
      <c r="X248" s="17">
        <f t="shared" si="22"/>
        <v>2982.4175257731958</v>
      </c>
      <c r="Y248" s="17">
        <f t="shared" si="23"/>
        <v>1442.3194444444443</v>
      </c>
    </row>
    <row r="249" spans="1:25" s="3" customFormat="1" ht="20" customHeight="1" x14ac:dyDescent="0.15">
      <c r="A249" s="8">
        <v>2017</v>
      </c>
      <c r="B249" s="9">
        <v>199847</v>
      </c>
      <c r="C249" s="10" t="s">
        <v>177</v>
      </c>
      <c r="D249" s="10" t="s">
        <v>14</v>
      </c>
      <c r="E249" s="10" t="s">
        <v>15</v>
      </c>
      <c r="G249" s="3">
        <v>1</v>
      </c>
      <c r="H249" s="10" t="s">
        <v>16</v>
      </c>
      <c r="I249" s="3">
        <v>2346</v>
      </c>
      <c r="J249" s="3">
        <v>2700</v>
      </c>
      <c r="K249" s="3">
        <v>5046</v>
      </c>
      <c r="L249" s="3">
        <v>35651054</v>
      </c>
      <c r="M249" s="3">
        <v>10853979</v>
      </c>
      <c r="N249" s="3">
        <v>292</v>
      </c>
      <c r="O249" s="3">
        <v>183</v>
      </c>
      <c r="P249" s="3">
        <v>1776757</v>
      </c>
      <c r="Q249" s="3">
        <v>1030420</v>
      </c>
      <c r="R249" s="3">
        <v>1034465</v>
      </c>
      <c r="S249" s="3">
        <v>317780</v>
      </c>
      <c r="T249" s="17">
        <f t="shared" si="18"/>
        <v>122092.6506849315</v>
      </c>
      <c r="U249" s="17">
        <f t="shared" si="19"/>
        <v>59311.360655737706</v>
      </c>
      <c r="V249" s="17">
        <f t="shared" si="20"/>
        <v>6084.7842465753429</v>
      </c>
      <c r="W249" s="17">
        <f t="shared" si="21"/>
        <v>5630.710382513661</v>
      </c>
      <c r="X249" s="17">
        <f t="shared" si="22"/>
        <v>3542.6883561643835</v>
      </c>
      <c r="Y249" s="17">
        <f t="shared" si="23"/>
        <v>1736.5027322404371</v>
      </c>
    </row>
    <row r="250" spans="1:25" s="3" customFormat="1" ht="20" customHeight="1" x14ac:dyDescent="0.15">
      <c r="A250" s="8">
        <v>2017</v>
      </c>
      <c r="B250" s="9">
        <v>236939</v>
      </c>
      <c r="C250" s="10" t="s">
        <v>178</v>
      </c>
      <c r="D250" s="10" t="s">
        <v>169</v>
      </c>
      <c r="E250" s="10" t="s">
        <v>15</v>
      </c>
      <c r="G250" s="3">
        <v>1</v>
      </c>
      <c r="H250" s="10" t="s">
        <v>16</v>
      </c>
      <c r="I250" s="3">
        <v>10620</v>
      </c>
      <c r="J250" s="3">
        <v>11478</v>
      </c>
      <c r="K250" s="3">
        <v>22098</v>
      </c>
      <c r="L250" s="3">
        <v>29231425</v>
      </c>
      <c r="M250" s="3">
        <v>14380914</v>
      </c>
      <c r="N250" s="3">
        <v>326</v>
      </c>
      <c r="O250" s="3">
        <v>338</v>
      </c>
      <c r="P250" s="3">
        <v>1260552</v>
      </c>
      <c r="Q250" s="3">
        <v>2272344</v>
      </c>
      <c r="R250" s="3">
        <v>836232</v>
      </c>
      <c r="S250" s="3">
        <v>433191</v>
      </c>
      <c r="T250" s="17">
        <f t="shared" si="18"/>
        <v>89666.947852760743</v>
      </c>
      <c r="U250" s="17">
        <f t="shared" si="19"/>
        <v>42547.08284023669</v>
      </c>
      <c r="V250" s="17">
        <f t="shared" si="20"/>
        <v>3866.7239263803681</v>
      </c>
      <c r="W250" s="17">
        <f t="shared" si="21"/>
        <v>6722.9112426035499</v>
      </c>
      <c r="X250" s="17">
        <f t="shared" si="22"/>
        <v>2565.1288343558281</v>
      </c>
      <c r="Y250" s="17">
        <f t="shared" si="23"/>
        <v>1281.6301775147929</v>
      </c>
    </row>
    <row r="251" spans="1:25" s="3" customFormat="1" ht="20" customHeight="1" x14ac:dyDescent="0.15">
      <c r="A251" s="8">
        <v>2017</v>
      </c>
      <c r="B251" s="9">
        <v>238032</v>
      </c>
      <c r="C251" s="10" t="s">
        <v>179</v>
      </c>
      <c r="D251" s="10" t="s">
        <v>67</v>
      </c>
      <c r="E251" s="10" t="s">
        <v>15</v>
      </c>
      <c r="G251" s="3">
        <v>1</v>
      </c>
      <c r="H251" s="10" t="s">
        <v>16</v>
      </c>
      <c r="I251" s="3">
        <v>11063</v>
      </c>
      <c r="J251" s="3">
        <v>9649</v>
      </c>
      <c r="K251" s="3">
        <v>20712</v>
      </c>
      <c r="L251" s="3">
        <v>37076927</v>
      </c>
      <c r="M251" s="3">
        <v>13351853</v>
      </c>
      <c r="N251" s="3">
        <v>280</v>
      </c>
      <c r="O251" s="3">
        <v>255</v>
      </c>
      <c r="P251" s="3">
        <v>1470433</v>
      </c>
      <c r="Q251" s="3">
        <v>1834696</v>
      </c>
      <c r="R251" s="3">
        <v>1076394</v>
      </c>
      <c r="S251" s="3">
        <v>458016</v>
      </c>
      <c r="T251" s="17">
        <f t="shared" si="18"/>
        <v>132417.59642857141</v>
      </c>
      <c r="U251" s="17">
        <f t="shared" si="19"/>
        <v>52360.207843137257</v>
      </c>
      <c r="V251" s="17">
        <f t="shared" si="20"/>
        <v>5251.5464285714288</v>
      </c>
      <c r="W251" s="17">
        <f t="shared" si="21"/>
        <v>7194.886274509804</v>
      </c>
      <c r="X251" s="17">
        <f t="shared" si="22"/>
        <v>3844.2642857142855</v>
      </c>
      <c r="Y251" s="17">
        <f t="shared" si="23"/>
        <v>1796.1411764705883</v>
      </c>
    </row>
    <row r="252" spans="1:25" s="3" customFormat="1" ht="20" customHeight="1" x14ac:dyDescent="0.15">
      <c r="A252" s="8">
        <v>2017</v>
      </c>
      <c r="B252" s="9">
        <v>157951</v>
      </c>
      <c r="C252" s="10" t="s">
        <v>180</v>
      </c>
      <c r="D252" s="10" t="s">
        <v>131</v>
      </c>
      <c r="E252" s="10" t="s">
        <v>15</v>
      </c>
      <c r="G252" s="3">
        <v>1</v>
      </c>
      <c r="H252" s="10" t="s">
        <v>16</v>
      </c>
      <c r="I252" s="3">
        <v>5456</v>
      </c>
      <c r="J252" s="3">
        <v>7232</v>
      </c>
      <c r="K252" s="3">
        <v>12688</v>
      </c>
      <c r="L252" s="3">
        <v>12612701</v>
      </c>
      <c r="M252" s="3">
        <v>5020575</v>
      </c>
      <c r="N252" s="3">
        <v>259</v>
      </c>
      <c r="O252" s="3">
        <v>150</v>
      </c>
      <c r="P252" s="3">
        <v>470210</v>
      </c>
      <c r="Q252" s="3">
        <v>759514</v>
      </c>
      <c r="R252" s="3">
        <v>394361</v>
      </c>
      <c r="S252" s="3">
        <v>133563</v>
      </c>
      <c r="T252" s="17">
        <f t="shared" si="18"/>
        <v>48697.687258687256</v>
      </c>
      <c r="U252" s="17">
        <f t="shared" si="19"/>
        <v>33470.5</v>
      </c>
      <c r="V252" s="17">
        <f t="shared" si="20"/>
        <v>1815.4826254826255</v>
      </c>
      <c r="W252" s="17">
        <f t="shared" si="21"/>
        <v>5063.4266666666663</v>
      </c>
      <c r="X252" s="17">
        <f t="shared" si="22"/>
        <v>1522.6293436293436</v>
      </c>
      <c r="Y252" s="17">
        <f t="shared" si="23"/>
        <v>890.42</v>
      </c>
    </row>
    <row r="253" spans="1:25" s="3" customFormat="1" ht="20" customHeight="1" x14ac:dyDescent="0.15">
      <c r="A253" s="8">
        <v>2017</v>
      </c>
      <c r="B253" s="9">
        <v>172699</v>
      </c>
      <c r="C253" s="10" t="s">
        <v>181</v>
      </c>
      <c r="D253" s="10" t="s">
        <v>38</v>
      </c>
      <c r="E253" s="10" t="s">
        <v>15</v>
      </c>
      <c r="G253" s="3">
        <v>1</v>
      </c>
      <c r="H253" s="10" t="s">
        <v>16</v>
      </c>
      <c r="I253" s="3">
        <v>7654</v>
      </c>
      <c r="J253" s="3">
        <v>7361</v>
      </c>
      <c r="K253" s="3">
        <v>15015</v>
      </c>
      <c r="L253" s="3">
        <v>15847341</v>
      </c>
      <c r="M253" s="3">
        <v>6878354</v>
      </c>
      <c r="N253" s="3">
        <v>216</v>
      </c>
      <c r="O253" s="3">
        <v>234</v>
      </c>
      <c r="P253" s="3">
        <v>907322</v>
      </c>
      <c r="Q253" s="3">
        <v>776409</v>
      </c>
      <c r="R253" s="3">
        <v>414952</v>
      </c>
      <c r="S253" s="3">
        <v>101358</v>
      </c>
      <c r="T253" s="17">
        <f t="shared" si="18"/>
        <v>73367.319444444438</v>
      </c>
      <c r="U253" s="17">
        <f t="shared" si="19"/>
        <v>29394.675213675215</v>
      </c>
      <c r="V253" s="17">
        <f t="shared" si="20"/>
        <v>4200.5648148148148</v>
      </c>
      <c r="W253" s="17">
        <f t="shared" si="21"/>
        <v>3317.9871794871797</v>
      </c>
      <c r="X253" s="17">
        <f t="shared" si="22"/>
        <v>1921.0740740740741</v>
      </c>
      <c r="Y253" s="17">
        <f t="shared" si="23"/>
        <v>433.15384615384613</v>
      </c>
    </row>
    <row r="254" spans="1:25" s="3" customFormat="1" ht="20" customHeight="1" x14ac:dyDescent="0.15">
      <c r="A254" s="8">
        <v>2016</v>
      </c>
      <c r="B254" s="9">
        <v>197869</v>
      </c>
      <c r="C254" s="10" t="s">
        <v>13</v>
      </c>
      <c r="D254" s="10" t="s">
        <v>14</v>
      </c>
      <c r="E254" s="10" t="s">
        <v>15</v>
      </c>
      <c r="G254" s="3">
        <v>1</v>
      </c>
      <c r="H254" s="10" t="s">
        <v>16</v>
      </c>
      <c r="I254" s="3">
        <v>6975</v>
      </c>
      <c r="J254" s="3">
        <v>8475</v>
      </c>
      <c r="K254" s="3">
        <v>15450</v>
      </c>
      <c r="L254" s="3">
        <v>12656833</v>
      </c>
      <c r="M254" s="3">
        <v>5077720</v>
      </c>
      <c r="N254" s="3">
        <v>321</v>
      </c>
      <c r="O254" s="3">
        <v>267</v>
      </c>
      <c r="P254" s="3">
        <v>705685</v>
      </c>
      <c r="Q254" s="3">
        <v>719035</v>
      </c>
      <c r="R254" s="3">
        <v>447283</v>
      </c>
      <c r="S254" s="3">
        <v>147428</v>
      </c>
      <c r="T254" s="17">
        <f t="shared" si="18"/>
        <v>39429.38629283489</v>
      </c>
      <c r="U254" s="17">
        <f t="shared" si="19"/>
        <v>19017.677902621723</v>
      </c>
      <c r="V254" s="17">
        <f t="shared" si="20"/>
        <v>2198.3956386292834</v>
      </c>
      <c r="W254" s="17">
        <f t="shared" si="21"/>
        <v>2693.0149812734085</v>
      </c>
      <c r="X254" s="17">
        <f t="shared" si="22"/>
        <v>1393.4049844236761</v>
      </c>
      <c r="Y254" s="17">
        <f t="shared" si="23"/>
        <v>552.16479400749063</v>
      </c>
    </row>
    <row r="255" spans="1:25" s="3" customFormat="1" ht="20" customHeight="1" x14ac:dyDescent="0.15">
      <c r="A255" s="8">
        <v>2016</v>
      </c>
      <c r="B255" s="9">
        <v>104151</v>
      </c>
      <c r="C255" s="10" t="s">
        <v>17</v>
      </c>
      <c r="D255" s="10" t="s">
        <v>18</v>
      </c>
      <c r="E255" s="10" t="s">
        <v>15</v>
      </c>
      <c r="G255" s="3">
        <v>1</v>
      </c>
      <c r="H255" s="10" t="s">
        <v>16</v>
      </c>
      <c r="I255" s="3">
        <v>22020</v>
      </c>
      <c r="J255" s="3">
        <v>16741</v>
      </c>
      <c r="K255" s="3">
        <v>38761</v>
      </c>
      <c r="L255" s="3">
        <v>50771580</v>
      </c>
      <c r="M255" s="3">
        <v>17679996</v>
      </c>
      <c r="N255" s="3">
        <v>376</v>
      </c>
      <c r="O255" s="3">
        <v>341</v>
      </c>
      <c r="P255" s="3">
        <v>3148943</v>
      </c>
      <c r="Q255" s="3">
        <v>2951064</v>
      </c>
      <c r="R255" s="3">
        <v>1041301</v>
      </c>
      <c r="S255" s="3">
        <v>441131</v>
      </c>
      <c r="T255" s="17">
        <f t="shared" si="18"/>
        <v>135030.79787234042</v>
      </c>
      <c r="U255" s="17">
        <f t="shared" si="19"/>
        <v>51847.495601173017</v>
      </c>
      <c r="V255" s="17">
        <f t="shared" si="20"/>
        <v>8374.8484042553191</v>
      </c>
      <c r="W255" s="17">
        <f t="shared" si="21"/>
        <v>8654.1466275659823</v>
      </c>
      <c r="X255" s="17">
        <f t="shared" si="22"/>
        <v>2769.4175531914893</v>
      </c>
      <c r="Y255" s="17">
        <f t="shared" si="23"/>
        <v>1293.6392961876834</v>
      </c>
    </row>
    <row r="256" spans="1:25" s="3" customFormat="1" ht="20" customHeight="1" x14ac:dyDescent="0.15">
      <c r="A256" s="8">
        <v>2016</v>
      </c>
      <c r="B256" s="9">
        <v>106458</v>
      </c>
      <c r="C256" s="10" t="s">
        <v>19</v>
      </c>
      <c r="D256" s="10" t="s">
        <v>20</v>
      </c>
      <c r="E256" s="10" t="s">
        <v>15</v>
      </c>
      <c r="G256" s="3">
        <v>1</v>
      </c>
      <c r="H256" s="10" t="s">
        <v>16</v>
      </c>
      <c r="I256" s="3">
        <v>3198</v>
      </c>
      <c r="J256" s="3">
        <v>4050</v>
      </c>
      <c r="K256" s="3">
        <v>7248</v>
      </c>
      <c r="L256" s="3">
        <v>10483181</v>
      </c>
      <c r="M256" s="3">
        <v>4334901</v>
      </c>
      <c r="N256" s="3">
        <v>266</v>
      </c>
      <c r="O256" s="3">
        <v>175</v>
      </c>
      <c r="P256" s="3">
        <v>556327</v>
      </c>
      <c r="Q256" s="3">
        <v>707661</v>
      </c>
      <c r="R256" s="3">
        <v>388375</v>
      </c>
      <c r="S256" s="3">
        <v>155191</v>
      </c>
      <c r="T256" s="17">
        <f t="shared" si="18"/>
        <v>39410.454887218046</v>
      </c>
      <c r="U256" s="17">
        <f t="shared" si="19"/>
        <v>24770.862857142856</v>
      </c>
      <c r="V256" s="17">
        <f t="shared" si="20"/>
        <v>2091.4548872180453</v>
      </c>
      <c r="W256" s="17">
        <f t="shared" si="21"/>
        <v>4043.7771428571427</v>
      </c>
      <c r="X256" s="17">
        <f t="shared" si="22"/>
        <v>1460.0563909774437</v>
      </c>
      <c r="Y256" s="17">
        <f t="shared" si="23"/>
        <v>886.80571428571432</v>
      </c>
    </row>
    <row r="257" spans="1:25" s="3" customFormat="1" ht="20" customHeight="1" x14ac:dyDescent="0.15">
      <c r="A257" s="8">
        <v>2016</v>
      </c>
      <c r="B257" s="9">
        <v>100858</v>
      </c>
      <c r="C257" s="10" t="s">
        <v>21</v>
      </c>
      <c r="D257" s="10" t="s">
        <v>22</v>
      </c>
      <c r="E257" s="10" t="s">
        <v>15</v>
      </c>
      <c r="G257" s="3">
        <v>1</v>
      </c>
      <c r="H257" s="10" t="s">
        <v>16</v>
      </c>
      <c r="I257" s="3">
        <v>10026</v>
      </c>
      <c r="J257" s="3">
        <v>10234</v>
      </c>
      <c r="K257" s="3">
        <v>20260</v>
      </c>
      <c r="L257" s="3">
        <v>62679170</v>
      </c>
      <c r="M257" s="3">
        <v>21860538</v>
      </c>
      <c r="N257" s="3">
        <v>306</v>
      </c>
      <c r="O257" s="3">
        <v>285</v>
      </c>
      <c r="P257" s="3">
        <v>2179924</v>
      </c>
      <c r="Q257" s="3">
        <v>3760447</v>
      </c>
      <c r="R257" s="3">
        <v>1537683</v>
      </c>
      <c r="S257" s="3">
        <v>655133</v>
      </c>
      <c r="T257" s="17">
        <f t="shared" si="18"/>
        <v>204833.88888888888</v>
      </c>
      <c r="U257" s="17">
        <f t="shared" si="19"/>
        <v>76703.642105263163</v>
      </c>
      <c r="V257" s="17">
        <f t="shared" si="20"/>
        <v>7123.9346405228762</v>
      </c>
      <c r="W257" s="17">
        <f t="shared" si="21"/>
        <v>13194.550877192982</v>
      </c>
      <c r="X257" s="17">
        <f t="shared" si="22"/>
        <v>5025.1078431372553</v>
      </c>
      <c r="Y257" s="17">
        <f t="shared" si="23"/>
        <v>2298.7122807017545</v>
      </c>
    </row>
    <row r="258" spans="1:25" s="3" customFormat="1" ht="20" customHeight="1" x14ac:dyDescent="0.15">
      <c r="A258" s="8">
        <v>2016</v>
      </c>
      <c r="B258" s="9">
        <v>150136</v>
      </c>
      <c r="C258" s="10" t="s">
        <v>23</v>
      </c>
      <c r="D258" s="10" t="s">
        <v>24</v>
      </c>
      <c r="E258" s="10" t="s">
        <v>15</v>
      </c>
      <c r="G258" s="3">
        <v>1</v>
      </c>
      <c r="H258" s="10" t="s">
        <v>16</v>
      </c>
      <c r="I258" s="3">
        <v>6144</v>
      </c>
      <c r="J258" s="3">
        <v>8874</v>
      </c>
      <c r="K258" s="3">
        <v>15018</v>
      </c>
      <c r="L258" s="3">
        <v>11478462</v>
      </c>
      <c r="M258" s="3">
        <v>7909943</v>
      </c>
      <c r="N258" s="3">
        <v>219</v>
      </c>
      <c r="O258" s="3">
        <v>247</v>
      </c>
      <c r="P258" s="3">
        <v>636870</v>
      </c>
      <c r="Q258" s="3">
        <v>964949</v>
      </c>
      <c r="R258" s="3">
        <v>346623</v>
      </c>
      <c r="S258" s="3">
        <v>145848</v>
      </c>
      <c r="T258" s="17">
        <f t="shared" si="18"/>
        <v>52413.068493150684</v>
      </c>
      <c r="U258" s="17">
        <f t="shared" si="19"/>
        <v>32024.060728744938</v>
      </c>
      <c r="V258" s="17">
        <f t="shared" si="20"/>
        <v>2908.0821917808221</v>
      </c>
      <c r="W258" s="17">
        <f t="shared" si="21"/>
        <v>3906.6761133603241</v>
      </c>
      <c r="X258" s="17">
        <f t="shared" si="22"/>
        <v>1582.7534246575342</v>
      </c>
      <c r="Y258" s="17">
        <f t="shared" si="23"/>
        <v>590.47773279352225</v>
      </c>
    </row>
    <row r="259" spans="1:25" s="3" customFormat="1" ht="20" customHeight="1" x14ac:dyDescent="0.15">
      <c r="A259" s="8">
        <v>2016</v>
      </c>
      <c r="B259" s="9">
        <v>223232</v>
      </c>
      <c r="C259" s="10" t="s">
        <v>25</v>
      </c>
      <c r="D259" s="10" t="s">
        <v>26</v>
      </c>
      <c r="E259" s="10" t="s">
        <v>15</v>
      </c>
      <c r="G259" s="3">
        <v>1</v>
      </c>
      <c r="H259" s="10" t="s">
        <v>16</v>
      </c>
      <c r="I259" s="3">
        <v>5915</v>
      </c>
      <c r="J259" s="3">
        <v>8172</v>
      </c>
      <c r="K259" s="3">
        <v>14087</v>
      </c>
      <c r="L259" s="3">
        <v>50150207</v>
      </c>
      <c r="M259" s="3">
        <v>24040281</v>
      </c>
      <c r="N259" s="3">
        <v>273</v>
      </c>
      <c r="O259" s="3">
        <v>418</v>
      </c>
      <c r="P259" s="3">
        <v>1796620</v>
      </c>
      <c r="Q259" s="3">
        <v>2916793</v>
      </c>
      <c r="R259" s="3">
        <v>1017088</v>
      </c>
      <c r="S259" s="3">
        <v>546818</v>
      </c>
      <c r="T259" s="17">
        <f t="shared" ref="T259:T322" si="24">L259/N259</f>
        <v>183700.39194139195</v>
      </c>
      <c r="U259" s="17">
        <f t="shared" ref="U259:U322" si="25">M259/O259</f>
        <v>57512.633971291863</v>
      </c>
      <c r="V259" s="17">
        <f t="shared" ref="V259:V322" si="26">P259/N259</f>
        <v>6581.0256410256407</v>
      </c>
      <c r="W259" s="17">
        <f t="shared" ref="W259:W322" si="27">Q259/O259</f>
        <v>6977.9736842105267</v>
      </c>
      <c r="X259" s="17">
        <f t="shared" ref="X259:X322" si="28">R259/N259</f>
        <v>3725.5970695970695</v>
      </c>
      <c r="Y259" s="17">
        <f t="shared" ref="Y259:Y322" si="29">S259/O259</f>
        <v>1308.1770334928231</v>
      </c>
    </row>
    <row r="260" spans="1:25" s="3" customFormat="1" ht="20" customHeight="1" x14ac:dyDescent="0.15">
      <c r="A260" s="8">
        <v>2016</v>
      </c>
      <c r="B260" s="9">
        <v>142115</v>
      </c>
      <c r="C260" s="10" t="s">
        <v>27</v>
      </c>
      <c r="D260" s="10" t="s">
        <v>28</v>
      </c>
      <c r="E260" s="10" t="s">
        <v>15</v>
      </c>
      <c r="G260" s="3">
        <v>1</v>
      </c>
      <c r="H260" s="10" t="s">
        <v>16</v>
      </c>
      <c r="I260" s="3">
        <v>5855</v>
      </c>
      <c r="J260" s="3">
        <v>6495</v>
      </c>
      <c r="K260" s="3">
        <v>12350</v>
      </c>
      <c r="L260" s="3">
        <v>15772831</v>
      </c>
      <c r="M260" s="3">
        <v>7016692</v>
      </c>
      <c r="N260" s="3">
        <v>252</v>
      </c>
      <c r="O260" s="3">
        <v>265</v>
      </c>
      <c r="P260" s="3">
        <v>451268</v>
      </c>
      <c r="Q260" s="3">
        <v>1410077</v>
      </c>
      <c r="R260" s="3">
        <v>536513</v>
      </c>
      <c r="S260" s="3">
        <v>209434</v>
      </c>
      <c r="T260" s="17">
        <f t="shared" si="24"/>
        <v>62590.599206349209</v>
      </c>
      <c r="U260" s="17">
        <f t="shared" si="25"/>
        <v>26478.083018867925</v>
      </c>
      <c r="V260" s="17">
        <f t="shared" si="26"/>
        <v>1790.7460317460318</v>
      </c>
      <c r="W260" s="17">
        <f t="shared" si="27"/>
        <v>5321.0452830188678</v>
      </c>
      <c r="X260" s="17">
        <f t="shared" si="28"/>
        <v>2129.0198412698414</v>
      </c>
      <c r="Y260" s="17">
        <f t="shared" si="29"/>
        <v>790.31698113207551</v>
      </c>
    </row>
    <row r="261" spans="1:25" s="3" customFormat="1" ht="20" customHeight="1" x14ac:dyDescent="0.15">
      <c r="A261" s="8">
        <v>2016</v>
      </c>
      <c r="B261" s="9">
        <v>164924</v>
      </c>
      <c r="C261" s="10" t="s">
        <v>29</v>
      </c>
      <c r="D261" s="10" t="s">
        <v>30</v>
      </c>
      <c r="E261" s="10" t="s">
        <v>15</v>
      </c>
      <c r="G261" s="3">
        <v>1</v>
      </c>
      <c r="H261" s="10" t="s">
        <v>16</v>
      </c>
      <c r="I261" s="3">
        <v>4413</v>
      </c>
      <c r="J261" s="3">
        <v>5073</v>
      </c>
      <c r="K261" s="3">
        <v>9486</v>
      </c>
      <c r="L261" s="3">
        <v>38322805</v>
      </c>
      <c r="M261" s="3">
        <v>17381232</v>
      </c>
      <c r="N261" s="3">
        <v>406</v>
      </c>
      <c r="O261" s="3">
        <v>461</v>
      </c>
      <c r="P261" s="3">
        <v>2922230</v>
      </c>
      <c r="Q261" s="3">
        <v>2269883</v>
      </c>
      <c r="R261" s="3">
        <v>787543</v>
      </c>
      <c r="S261" s="3">
        <v>294748</v>
      </c>
      <c r="T261" s="17">
        <f t="shared" si="24"/>
        <v>94391.145320197043</v>
      </c>
      <c r="U261" s="17">
        <f t="shared" si="25"/>
        <v>37703.323210412149</v>
      </c>
      <c r="V261" s="17">
        <f t="shared" si="26"/>
        <v>7197.6108374384239</v>
      </c>
      <c r="W261" s="17">
        <f t="shared" si="27"/>
        <v>4923.8242950108461</v>
      </c>
      <c r="X261" s="17">
        <f t="shared" si="28"/>
        <v>1939.7610837438424</v>
      </c>
      <c r="Y261" s="17">
        <f t="shared" si="29"/>
        <v>639.36659436008676</v>
      </c>
    </row>
    <row r="262" spans="1:25" s="3" customFormat="1" ht="20" customHeight="1" x14ac:dyDescent="0.15">
      <c r="A262" s="8">
        <v>2016</v>
      </c>
      <c r="B262" s="9">
        <v>201441</v>
      </c>
      <c r="C262" s="10" t="s">
        <v>31</v>
      </c>
      <c r="D262" s="10" t="s">
        <v>32</v>
      </c>
      <c r="E262" s="10" t="s">
        <v>15</v>
      </c>
      <c r="G262" s="3">
        <v>1</v>
      </c>
      <c r="H262" s="10" t="s">
        <v>16</v>
      </c>
      <c r="I262" s="3">
        <v>5661</v>
      </c>
      <c r="J262" s="3">
        <v>7450</v>
      </c>
      <c r="K262" s="3">
        <v>13111</v>
      </c>
      <c r="L262" s="3">
        <v>12642243</v>
      </c>
      <c r="M262" s="3">
        <v>5908282</v>
      </c>
      <c r="N262" s="3">
        <v>229</v>
      </c>
      <c r="O262" s="3">
        <v>228</v>
      </c>
      <c r="P262" s="3">
        <v>1075636</v>
      </c>
      <c r="Q262" s="3">
        <v>913285</v>
      </c>
      <c r="R262" s="3">
        <v>364714</v>
      </c>
      <c r="S262" s="3">
        <v>135663</v>
      </c>
      <c r="T262" s="17">
        <f t="shared" si="24"/>
        <v>55206.301310043666</v>
      </c>
      <c r="U262" s="17">
        <f t="shared" si="25"/>
        <v>25913.517543859649</v>
      </c>
      <c r="V262" s="17">
        <f t="shared" si="26"/>
        <v>4697.1004366812231</v>
      </c>
      <c r="W262" s="17">
        <f t="shared" si="27"/>
        <v>4005.6359649122805</v>
      </c>
      <c r="X262" s="17">
        <f t="shared" si="28"/>
        <v>1592.6375545851529</v>
      </c>
      <c r="Y262" s="17">
        <f t="shared" si="29"/>
        <v>595.01315789473688</v>
      </c>
    </row>
    <row r="263" spans="1:25" s="3" customFormat="1" ht="20" customHeight="1" x14ac:dyDescent="0.15">
      <c r="A263" s="8">
        <v>2016</v>
      </c>
      <c r="B263" s="9">
        <v>230038</v>
      </c>
      <c r="C263" s="10" t="s">
        <v>33</v>
      </c>
      <c r="D263" s="10" t="s">
        <v>34</v>
      </c>
      <c r="E263" s="10" t="s">
        <v>15</v>
      </c>
      <c r="G263" s="3">
        <v>1</v>
      </c>
      <c r="H263" s="10" t="s">
        <v>16</v>
      </c>
      <c r="I263" s="3">
        <v>14524</v>
      </c>
      <c r="J263" s="3">
        <v>13488</v>
      </c>
      <c r="K263" s="3">
        <v>28012</v>
      </c>
      <c r="L263" s="3">
        <v>33172542</v>
      </c>
      <c r="M263" s="3">
        <v>12065984</v>
      </c>
      <c r="N263" s="3">
        <v>344</v>
      </c>
      <c r="O263" s="3">
        <v>291</v>
      </c>
      <c r="P263" s="3">
        <v>2051101</v>
      </c>
      <c r="Q263" s="3">
        <v>2743630</v>
      </c>
      <c r="R263" s="3">
        <v>1036458</v>
      </c>
      <c r="S263" s="3">
        <v>288127</v>
      </c>
      <c r="T263" s="17">
        <f t="shared" si="24"/>
        <v>96431.808139534885</v>
      </c>
      <c r="U263" s="17">
        <f t="shared" si="25"/>
        <v>41463.862542955329</v>
      </c>
      <c r="V263" s="17">
        <f t="shared" si="26"/>
        <v>5962.5029069767443</v>
      </c>
      <c r="W263" s="17">
        <f t="shared" si="27"/>
        <v>9428.2817869415812</v>
      </c>
      <c r="X263" s="17">
        <f t="shared" si="28"/>
        <v>3012.9593023255816</v>
      </c>
      <c r="Y263" s="17">
        <f t="shared" si="29"/>
        <v>990.12714776632299</v>
      </c>
    </row>
    <row r="264" spans="1:25" s="3" customFormat="1" ht="20" customHeight="1" x14ac:dyDescent="0.15">
      <c r="A264" s="8">
        <v>2016</v>
      </c>
      <c r="B264" s="9">
        <v>110556</v>
      </c>
      <c r="C264" s="10" t="s">
        <v>35</v>
      </c>
      <c r="D264" s="10" t="s">
        <v>36</v>
      </c>
      <c r="E264" s="10" t="s">
        <v>15</v>
      </c>
      <c r="G264" s="3">
        <v>1</v>
      </c>
      <c r="H264" s="10" t="s">
        <v>16</v>
      </c>
      <c r="I264" s="3">
        <v>7865</v>
      </c>
      <c r="J264" s="3">
        <v>10963</v>
      </c>
      <c r="K264" s="3">
        <v>18828</v>
      </c>
      <c r="L264" s="3">
        <v>19688640</v>
      </c>
      <c r="M264" s="3">
        <v>11416906</v>
      </c>
      <c r="N264" s="3">
        <v>224</v>
      </c>
      <c r="O264" s="3">
        <v>291</v>
      </c>
      <c r="P264" s="3">
        <v>883254</v>
      </c>
      <c r="Q264" s="3">
        <v>1953782</v>
      </c>
      <c r="R264" s="3">
        <v>454509</v>
      </c>
      <c r="S264" s="3">
        <v>222189</v>
      </c>
      <c r="T264" s="17">
        <f t="shared" si="24"/>
        <v>87895.71428571429</v>
      </c>
      <c r="U264" s="17">
        <f t="shared" si="25"/>
        <v>39233.353951890036</v>
      </c>
      <c r="V264" s="17">
        <f t="shared" si="26"/>
        <v>3943.0982142857142</v>
      </c>
      <c r="W264" s="17">
        <f t="shared" si="27"/>
        <v>6714.027491408935</v>
      </c>
      <c r="X264" s="17">
        <f t="shared" si="28"/>
        <v>2029.0580357142858</v>
      </c>
      <c r="Y264" s="17">
        <f t="shared" si="29"/>
        <v>763.53608247422676</v>
      </c>
    </row>
    <row r="265" spans="1:25" s="3" customFormat="1" ht="20" customHeight="1" x14ac:dyDescent="0.15">
      <c r="A265" s="8">
        <v>2016</v>
      </c>
      <c r="B265" s="9">
        <v>169248</v>
      </c>
      <c r="C265" s="10" t="s">
        <v>37</v>
      </c>
      <c r="D265" s="10" t="s">
        <v>38</v>
      </c>
      <c r="E265" s="10" t="s">
        <v>15</v>
      </c>
      <c r="G265" s="3">
        <v>1</v>
      </c>
      <c r="H265" s="10" t="s">
        <v>16</v>
      </c>
      <c r="I265" s="3">
        <v>7413</v>
      </c>
      <c r="J265" s="3">
        <v>9664</v>
      </c>
      <c r="K265" s="3">
        <v>17077</v>
      </c>
      <c r="L265" s="3">
        <v>11818600</v>
      </c>
      <c r="M265" s="3">
        <v>6855711</v>
      </c>
      <c r="N265" s="3">
        <v>305</v>
      </c>
      <c r="O265" s="3">
        <v>305</v>
      </c>
      <c r="P265" s="3">
        <v>464280</v>
      </c>
      <c r="Q265" s="3">
        <v>974771</v>
      </c>
      <c r="R265" s="3">
        <v>335364</v>
      </c>
      <c r="S265" s="3">
        <v>128928</v>
      </c>
      <c r="T265" s="17">
        <f t="shared" si="24"/>
        <v>38749.508196721312</v>
      </c>
      <c r="U265" s="17">
        <f t="shared" si="25"/>
        <v>22477.740983606556</v>
      </c>
      <c r="V265" s="17">
        <f t="shared" si="26"/>
        <v>1522.2295081967213</v>
      </c>
      <c r="W265" s="17">
        <f t="shared" si="27"/>
        <v>3195.9704918032785</v>
      </c>
      <c r="X265" s="17">
        <f t="shared" si="28"/>
        <v>1099.5540983606556</v>
      </c>
      <c r="Y265" s="17">
        <f t="shared" si="29"/>
        <v>422.71475409836063</v>
      </c>
    </row>
    <row r="266" spans="1:25" s="3" customFormat="1" ht="20" customHeight="1" x14ac:dyDescent="0.15">
      <c r="A266" s="8">
        <v>2016</v>
      </c>
      <c r="B266" s="9">
        <v>217882</v>
      </c>
      <c r="C266" s="10" t="s">
        <v>39</v>
      </c>
      <c r="D266" s="10" t="s">
        <v>40</v>
      </c>
      <c r="E266" s="10" t="s">
        <v>15</v>
      </c>
      <c r="G266" s="3">
        <v>1</v>
      </c>
      <c r="H266" s="10" t="s">
        <v>16</v>
      </c>
      <c r="I266" s="3">
        <v>9292</v>
      </c>
      <c r="J266" s="3">
        <v>8557</v>
      </c>
      <c r="K266" s="3">
        <v>17849</v>
      </c>
      <c r="L266" s="3">
        <v>59286958</v>
      </c>
      <c r="M266" s="3">
        <v>15138830</v>
      </c>
      <c r="N266" s="3">
        <v>315</v>
      </c>
      <c r="O266" s="3">
        <v>289</v>
      </c>
      <c r="P266" s="3">
        <v>1669408</v>
      </c>
      <c r="Q266" s="3">
        <v>1562874</v>
      </c>
      <c r="R266" s="3">
        <v>1533464</v>
      </c>
      <c r="S266" s="3">
        <v>452374</v>
      </c>
      <c r="T266" s="17">
        <f t="shared" si="24"/>
        <v>188212.56507936507</v>
      </c>
      <c r="U266" s="17">
        <f t="shared" si="25"/>
        <v>52383.494809688578</v>
      </c>
      <c r="V266" s="17">
        <f t="shared" si="26"/>
        <v>5299.7079365079362</v>
      </c>
      <c r="W266" s="17">
        <f t="shared" si="27"/>
        <v>5407.8685121107264</v>
      </c>
      <c r="X266" s="17">
        <f t="shared" si="28"/>
        <v>4868.1396825396823</v>
      </c>
      <c r="Y266" s="17">
        <f t="shared" si="29"/>
        <v>1565.3079584775087</v>
      </c>
    </row>
    <row r="267" spans="1:25" s="3" customFormat="1" ht="20" customHeight="1" x14ac:dyDescent="0.15">
      <c r="A267" s="8">
        <v>2016</v>
      </c>
      <c r="B267" s="9">
        <v>218724</v>
      </c>
      <c r="C267" s="10" t="s">
        <v>41</v>
      </c>
      <c r="D267" s="10" t="s">
        <v>40</v>
      </c>
      <c r="E267" s="10" t="s">
        <v>182</v>
      </c>
      <c r="F267" s="10" t="s">
        <v>183</v>
      </c>
      <c r="G267" s="3">
        <v>9</v>
      </c>
      <c r="H267" s="10" t="s">
        <v>184</v>
      </c>
      <c r="I267" s="3">
        <v>4207</v>
      </c>
      <c r="J267" s="3">
        <v>4621</v>
      </c>
      <c r="K267" s="3">
        <v>8828</v>
      </c>
      <c r="L267" s="3">
        <v>15024659</v>
      </c>
      <c r="M267" s="3">
        <v>7526517</v>
      </c>
      <c r="N267" s="3">
        <v>273</v>
      </c>
      <c r="O267" s="3">
        <v>259</v>
      </c>
      <c r="P267" s="3">
        <v>1176047</v>
      </c>
      <c r="Q267" s="3">
        <v>1160323</v>
      </c>
      <c r="R267" s="3">
        <v>394550</v>
      </c>
      <c r="S267" s="3">
        <v>170570</v>
      </c>
      <c r="T267" s="17">
        <f t="shared" si="24"/>
        <v>55035.380952380954</v>
      </c>
      <c r="U267" s="17">
        <f t="shared" si="25"/>
        <v>29059.911196911198</v>
      </c>
      <c r="V267" s="17">
        <f t="shared" si="26"/>
        <v>4307.864468864469</v>
      </c>
      <c r="W267" s="17">
        <f t="shared" si="27"/>
        <v>4480.0115830115828</v>
      </c>
      <c r="X267" s="17">
        <f t="shared" si="28"/>
        <v>1445.2380952380952</v>
      </c>
      <c r="Y267" s="17">
        <f t="shared" si="29"/>
        <v>658.57142857142856</v>
      </c>
    </row>
    <row r="268" spans="1:25" s="3" customFormat="1" ht="20" customHeight="1" x14ac:dyDescent="0.15">
      <c r="A268" s="8">
        <v>2016</v>
      </c>
      <c r="B268" s="9">
        <v>126818</v>
      </c>
      <c r="C268" s="10" t="s">
        <v>42</v>
      </c>
      <c r="D268" s="10" t="s">
        <v>43</v>
      </c>
      <c r="E268" s="10" t="s">
        <v>15</v>
      </c>
      <c r="G268" s="3">
        <v>1</v>
      </c>
      <c r="H268" s="10" t="s">
        <v>16</v>
      </c>
      <c r="I268" s="3">
        <v>10260</v>
      </c>
      <c r="J268" s="3">
        <v>10951</v>
      </c>
      <c r="K268" s="3">
        <v>21211</v>
      </c>
      <c r="L268" s="3">
        <v>21924827</v>
      </c>
      <c r="M268" s="3">
        <v>8988493</v>
      </c>
      <c r="N268" s="3">
        <v>281</v>
      </c>
      <c r="O268" s="3">
        <v>232</v>
      </c>
      <c r="P268" s="3">
        <v>466993</v>
      </c>
      <c r="Q268" s="3">
        <v>1365873</v>
      </c>
      <c r="R268" s="3">
        <v>657532</v>
      </c>
      <c r="S268" s="3">
        <v>227795</v>
      </c>
      <c r="T268" s="17">
        <f t="shared" si="24"/>
        <v>78024.295373665474</v>
      </c>
      <c r="U268" s="17">
        <f t="shared" si="25"/>
        <v>38743.504310344826</v>
      </c>
      <c r="V268" s="17">
        <f t="shared" si="26"/>
        <v>1661.8967971530249</v>
      </c>
      <c r="W268" s="17">
        <f t="shared" si="27"/>
        <v>5887.3836206896549</v>
      </c>
      <c r="X268" s="17">
        <f t="shared" si="28"/>
        <v>2339.9715302491104</v>
      </c>
      <c r="Y268" s="17">
        <f t="shared" si="29"/>
        <v>981.875</v>
      </c>
    </row>
    <row r="269" spans="1:25" s="3" customFormat="1" ht="20" customHeight="1" x14ac:dyDescent="0.15">
      <c r="A269" s="8">
        <v>2016</v>
      </c>
      <c r="B269" s="9">
        <v>198419</v>
      </c>
      <c r="C269" s="10" t="s">
        <v>44</v>
      </c>
      <c r="D269" s="10" t="s">
        <v>14</v>
      </c>
      <c r="E269" s="10" t="s">
        <v>15</v>
      </c>
      <c r="G269" s="3">
        <v>1</v>
      </c>
      <c r="H269" s="10" t="s">
        <v>16</v>
      </c>
      <c r="I269" s="3">
        <v>3259</v>
      </c>
      <c r="J269" s="3">
        <v>3190</v>
      </c>
      <c r="K269" s="3">
        <v>6449</v>
      </c>
      <c r="L269" s="3">
        <v>55978122</v>
      </c>
      <c r="M269" s="3">
        <v>22024919</v>
      </c>
      <c r="N269" s="3">
        <v>463</v>
      </c>
      <c r="O269" s="3">
        <v>316</v>
      </c>
      <c r="P269" s="3">
        <v>1863661</v>
      </c>
      <c r="Q269" s="3">
        <v>1747220</v>
      </c>
      <c r="R269" s="3">
        <v>1494762</v>
      </c>
      <c r="S269" s="3">
        <v>428054</v>
      </c>
      <c r="T269" s="17">
        <f t="shared" si="24"/>
        <v>120903.07127429805</v>
      </c>
      <c r="U269" s="17">
        <f t="shared" si="25"/>
        <v>69699.110759493677</v>
      </c>
      <c r="V269" s="17">
        <f t="shared" si="26"/>
        <v>4025.1857451403889</v>
      </c>
      <c r="W269" s="17">
        <f t="shared" si="27"/>
        <v>5529.1772151898731</v>
      </c>
      <c r="X269" s="17">
        <f t="shared" si="28"/>
        <v>3228.427645788337</v>
      </c>
      <c r="Y269" s="17">
        <f t="shared" si="29"/>
        <v>1354.6012658227849</v>
      </c>
    </row>
    <row r="270" spans="1:25" s="3" customFormat="1" ht="20" customHeight="1" x14ac:dyDescent="0.15">
      <c r="A270" s="8">
        <v>2016</v>
      </c>
      <c r="B270" s="9">
        <v>198464</v>
      </c>
      <c r="C270" s="10" t="s">
        <v>45</v>
      </c>
      <c r="D270" s="10" t="s">
        <v>14</v>
      </c>
      <c r="E270" s="10" t="s">
        <v>15</v>
      </c>
      <c r="G270" s="3">
        <v>1</v>
      </c>
      <c r="H270" s="10" t="s">
        <v>16</v>
      </c>
      <c r="I270" s="3">
        <v>8393</v>
      </c>
      <c r="J270" s="3">
        <v>11305</v>
      </c>
      <c r="K270" s="3">
        <v>19698</v>
      </c>
      <c r="L270" s="3">
        <v>18706365</v>
      </c>
      <c r="M270" s="3">
        <v>8056643</v>
      </c>
      <c r="N270" s="3">
        <v>284</v>
      </c>
      <c r="O270" s="3">
        <v>245</v>
      </c>
      <c r="P270" s="3">
        <v>1441345</v>
      </c>
      <c r="Q270" s="3">
        <v>1464830</v>
      </c>
      <c r="R270" s="3">
        <v>724549</v>
      </c>
      <c r="S270" s="3">
        <v>255536</v>
      </c>
      <c r="T270" s="17">
        <f t="shared" si="24"/>
        <v>65867.48239436619</v>
      </c>
      <c r="U270" s="17">
        <f t="shared" si="25"/>
        <v>32884.257142857146</v>
      </c>
      <c r="V270" s="17">
        <f t="shared" si="26"/>
        <v>5075.1584507042253</v>
      </c>
      <c r="W270" s="17">
        <f t="shared" si="27"/>
        <v>5978.8979591836733</v>
      </c>
      <c r="X270" s="17">
        <f t="shared" si="28"/>
        <v>2551.2288732394368</v>
      </c>
      <c r="Y270" s="17">
        <f t="shared" si="29"/>
        <v>1043.004081632653</v>
      </c>
    </row>
    <row r="271" spans="1:25" s="3" customFormat="1" ht="20" customHeight="1" x14ac:dyDescent="0.15">
      <c r="A271" s="8">
        <v>2016</v>
      </c>
      <c r="B271" s="9">
        <v>169798</v>
      </c>
      <c r="C271" s="10" t="s">
        <v>46</v>
      </c>
      <c r="D271" s="10" t="s">
        <v>38</v>
      </c>
      <c r="E271" s="10" t="s">
        <v>15</v>
      </c>
      <c r="G271" s="3">
        <v>1</v>
      </c>
      <c r="H271" s="10" t="s">
        <v>16</v>
      </c>
      <c r="I271" s="3">
        <v>5119</v>
      </c>
      <c r="J271" s="3">
        <v>7595</v>
      </c>
      <c r="K271" s="3">
        <v>12714</v>
      </c>
      <c r="L271" s="3">
        <v>14940113</v>
      </c>
      <c r="M271" s="3">
        <v>7873708</v>
      </c>
      <c r="N271" s="3">
        <v>390</v>
      </c>
      <c r="O271" s="3">
        <v>305</v>
      </c>
      <c r="P271" s="3">
        <v>970347</v>
      </c>
      <c r="Q271" s="3">
        <v>848350</v>
      </c>
      <c r="R271" s="3">
        <v>514380</v>
      </c>
      <c r="S271" s="3">
        <v>236009</v>
      </c>
      <c r="T271" s="17">
        <f t="shared" si="24"/>
        <v>38307.982051282052</v>
      </c>
      <c r="U271" s="17">
        <f t="shared" si="25"/>
        <v>25815.436065573769</v>
      </c>
      <c r="V271" s="17">
        <f t="shared" si="26"/>
        <v>2488.0692307692307</v>
      </c>
      <c r="W271" s="17">
        <f t="shared" si="27"/>
        <v>2781.4754098360654</v>
      </c>
      <c r="X271" s="17">
        <f t="shared" si="28"/>
        <v>1318.9230769230769</v>
      </c>
      <c r="Y271" s="17">
        <f t="shared" si="29"/>
        <v>773.8</v>
      </c>
    </row>
    <row r="272" spans="1:25" s="3" customFormat="1" ht="20" customHeight="1" x14ac:dyDescent="0.15">
      <c r="A272" s="8">
        <v>2016</v>
      </c>
      <c r="B272" s="9">
        <v>133669</v>
      </c>
      <c r="C272" s="10" t="s">
        <v>47</v>
      </c>
      <c r="D272" s="10" t="s">
        <v>48</v>
      </c>
      <c r="E272" s="10" t="s">
        <v>15</v>
      </c>
      <c r="G272" s="3">
        <v>1</v>
      </c>
      <c r="H272" s="10" t="s">
        <v>16</v>
      </c>
      <c r="I272" s="3">
        <v>6964</v>
      </c>
      <c r="J272" s="3">
        <v>8751</v>
      </c>
      <c r="K272" s="3">
        <v>15715</v>
      </c>
      <c r="L272" s="3">
        <v>11490347</v>
      </c>
      <c r="M272" s="3">
        <v>5015461</v>
      </c>
      <c r="N272" s="3">
        <v>245</v>
      </c>
      <c r="O272" s="3">
        <v>377</v>
      </c>
      <c r="P272" s="3">
        <v>592380</v>
      </c>
      <c r="Q272" s="3">
        <v>954138</v>
      </c>
      <c r="R272" s="3">
        <v>409801</v>
      </c>
      <c r="S272" s="3">
        <v>169415</v>
      </c>
      <c r="T272" s="17">
        <f t="shared" si="24"/>
        <v>46899.375510204081</v>
      </c>
      <c r="U272" s="17">
        <f t="shared" si="25"/>
        <v>13303.610079575597</v>
      </c>
      <c r="V272" s="17">
        <f t="shared" si="26"/>
        <v>2417.8775510204082</v>
      </c>
      <c r="W272" s="17">
        <f t="shared" si="27"/>
        <v>2530.8700265251991</v>
      </c>
      <c r="X272" s="17">
        <f t="shared" si="28"/>
        <v>1672.6571428571428</v>
      </c>
      <c r="Y272" s="17">
        <f t="shared" si="29"/>
        <v>449.37665782493366</v>
      </c>
    </row>
    <row r="273" spans="1:25" s="3" customFormat="1" ht="20" customHeight="1" x14ac:dyDescent="0.15">
      <c r="A273" s="8">
        <v>2016</v>
      </c>
      <c r="B273" s="9">
        <v>133951</v>
      </c>
      <c r="C273" s="10" t="s">
        <v>49</v>
      </c>
      <c r="D273" s="10" t="s">
        <v>48</v>
      </c>
      <c r="E273" s="10" t="s">
        <v>15</v>
      </c>
      <c r="G273" s="3">
        <v>1</v>
      </c>
      <c r="H273" s="10" t="s">
        <v>16</v>
      </c>
      <c r="I273" s="3">
        <v>11312</v>
      </c>
      <c r="J273" s="3">
        <v>14608</v>
      </c>
      <c r="K273" s="3">
        <v>25920</v>
      </c>
      <c r="L273" s="3">
        <v>15474498</v>
      </c>
      <c r="M273" s="3">
        <v>6893678</v>
      </c>
      <c r="N273" s="3">
        <v>240</v>
      </c>
      <c r="O273" s="3">
        <v>243</v>
      </c>
      <c r="P273" s="3">
        <v>753129</v>
      </c>
      <c r="Q273" s="3">
        <v>1165084</v>
      </c>
      <c r="R273" s="3">
        <v>354943</v>
      </c>
      <c r="S273" s="3">
        <v>139067</v>
      </c>
      <c r="T273" s="17">
        <f t="shared" si="24"/>
        <v>64477.074999999997</v>
      </c>
      <c r="U273" s="17">
        <f t="shared" si="25"/>
        <v>28369.045267489713</v>
      </c>
      <c r="V273" s="17">
        <f t="shared" si="26"/>
        <v>3138.0374999999999</v>
      </c>
      <c r="W273" s="17">
        <f t="shared" si="27"/>
        <v>4794.5843621399181</v>
      </c>
      <c r="X273" s="17">
        <f t="shared" si="28"/>
        <v>1478.9291666666666</v>
      </c>
      <c r="Y273" s="17">
        <f t="shared" si="29"/>
        <v>572.29218106995881</v>
      </c>
    </row>
    <row r="274" spans="1:25" s="3" customFormat="1" ht="20" customHeight="1" x14ac:dyDescent="0.15">
      <c r="A274" s="8">
        <v>2016</v>
      </c>
      <c r="B274" s="9">
        <v>134097</v>
      </c>
      <c r="C274" s="10" t="s">
        <v>50</v>
      </c>
      <c r="D274" s="10" t="s">
        <v>48</v>
      </c>
      <c r="E274" s="10" t="s">
        <v>15</v>
      </c>
      <c r="G274" s="3">
        <v>1</v>
      </c>
      <c r="H274" s="10" t="s">
        <v>16</v>
      </c>
      <c r="I274" s="3">
        <v>12689</v>
      </c>
      <c r="J274" s="3">
        <v>16362</v>
      </c>
      <c r="K274" s="3">
        <v>29051</v>
      </c>
      <c r="L274" s="3">
        <v>70868414</v>
      </c>
      <c r="M274" s="3">
        <v>20957787</v>
      </c>
      <c r="N274" s="3">
        <v>339</v>
      </c>
      <c r="O274" s="3">
        <v>329</v>
      </c>
      <c r="P274" s="3">
        <v>2915513</v>
      </c>
      <c r="Q274" s="3">
        <v>3702298</v>
      </c>
      <c r="R274" s="3">
        <v>2826068</v>
      </c>
      <c r="S274" s="3">
        <v>647946</v>
      </c>
      <c r="T274" s="17">
        <f t="shared" si="24"/>
        <v>209051.36873156342</v>
      </c>
      <c r="U274" s="17">
        <f t="shared" si="25"/>
        <v>63701.480243161095</v>
      </c>
      <c r="V274" s="17">
        <f t="shared" si="26"/>
        <v>8600.3333333333339</v>
      </c>
      <c r="W274" s="17">
        <f t="shared" si="27"/>
        <v>11253.185410334347</v>
      </c>
      <c r="X274" s="17">
        <f t="shared" si="28"/>
        <v>8336.4837758112099</v>
      </c>
      <c r="Y274" s="17">
        <f t="shared" si="29"/>
        <v>1969.4407294832827</v>
      </c>
    </row>
    <row r="275" spans="1:25" s="3" customFormat="1" ht="20" customHeight="1" x14ac:dyDescent="0.15">
      <c r="A275" s="8">
        <v>2016</v>
      </c>
      <c r="B275" s="9">
        <v>139755</v>
      </c>
      <c r="C275" s="10" t="s">
        <v>51</v>
      </c>
      <c r="D275" s="10" t="s">
        <v>52</v>
      </c>
      <c r="E275" s="10" t="s">
        <v>15</v>
      </c>
      <c r="G275" s="3">
        <v>1</v>
      </c>
      <c r="H275" s="10" t="s">
        <v>16</v>
      </c>
      <c r="I275" s="3">
        <v>8594</v>
      </c>
      <c r="J275" s="3">
        <v>5104</v>
      </c>
      <c r="K275" s="3">
        <v>13698</v>
      </c>
      <c r="L275" s="3">
        <v>39229107</v>
      </c>
      <c r="M275" s="3">
        <v>10378179</v>
      </c>
      <c r="N275" s="3">
        <v>330</v>
      </c>
      <c r="O275" s="3">
        <v>209</v>
      </c>
      <c r="P275" s="3">
        <v>1303806</v>
      </c>
      <c r="Q275" s="3">
        <v>1157516</v>
      </c>
      <c r="R275" s="3">
        <v>1002979</v>
      </c>
      <c r="S275" s="3">
        <v>403673</v>
      </c>
      <c r="T275" s="17">
        <f t="shared" si="24"/>
        <v>118876.08181818182</v>
      </c>
      <c r="U275" s="17">
        <f t="shared" si="25"/>
        <v>49656.358851674639</v>
      </c>
      <c r="V275" s="17">
        <f t="shared" si="26"/>
        <v>3950.9272727272728</v>
      </c>
      <c r="W275" s="17">
        <f t="shared" si="27"/>
        <v>5538.3540669856457</v>
      </c>
      <c r="X275" s="17">
        <f t="shared" si="28"/>
        <v>3039.3303030303032</v>
      </c>
      <c r="Y275" s="17">
        <f t="shared" si="29"/>
        <v>1931.4497607655503</v>
      </c>
    </row>
    <row r="276" spans="1:25" s="3" customFormat="1" ht="20" customHeight="1" x14ac:dyDescent="0.15">
      <c r="A276" s="8">
        <v>2016</v>
      </c>
      <c r="B276" s="9">
        <v>139931</v>
      </c>
      <c r="C276" s="10" t="s">
        <v>53</v>
      </c>
      <c r="D276" s="10" t="s">
        <v>52</v>
      </c>
      <c r="E276" s="10" t="s">
        <v>15</v>
      </c>
      <c r="G276" s="3">
        <v>1</v>
      </c>
      <c r="H276" s="10" t="s">
        <v>16</v>
      </c>
      <c r="I276" s="3">
        <v>7842</v>
      </c>
      <c r="J276" s="3">
        <v>8070</v>
      </c>
      <c r="K276" s="3">
        <v>15912</v>
      </c>
      <c r="L276" s="3">
        <v>9881074</v>
      </c>
      <c r="M276" s="3">
        <v>4702431</v>
      </c>
      <c r="N276" s="3">
        <v>227</v>
      </c>
      <c r="O276" s="3">
        <v>211</v>
      </c>
      <c r="P276" s="3">
        <v>510234</v>
      </c>
      <c r="Q276" s="3">
        <v>785632</v>
      </c>
      <c r="R276" s="3">
        <v>187953</v>
      </c>
      <c r="S276" s="3">
        <v>162211</v>
      </c>
      <c r="T276" s="17">
        <f t="shared" si="24"/>
        <v>43528.96035242291</v>
      </c>
      <c r="U276" s="17">
        <f t="shared" si="25"/>
        <v>22286.402843601896</v>
      </c>
      <c r="V276" s="17">
        <f t="shared" si="26"/>
        <v>2247.7268722466961</v>
      </c>
      <c r="W276" s="17">
        <f t="shared" si="27"/>
        <v>3723.3744075829386</v>
      </c>
      <c r="X276" s="17">
        <f t="shared" si="28"/>
        <v>827.98678414096912</v>
      </c>
      <c r="Y276" s="17">
        <f t="shared" si="29"/>
        <v>768.7725118483412</v>
      </c>
    </row>
    <row r="277" spans="1:25" s="3" customFormat="1" ht="20" customHeight="1" x14ac:dyDescent="0.15">
      <c r="A277" s="8">
        <v>2016</v>
      </c>
      <c r="B277" s="9">
        <v>139940</v>
      </c>
      <c r="C277" s="10" t="s">
        <v>54</v>
      </c>
      <c r="D277" s="10" t="s">
        <v>52</v>
      </c>
      <c r="E277" s="10" t="s">
        <v>15</v>
      </c>
      <c r="G277" s="3">
        <v>1</v>
      </c>
      <c r="H277" s="10" t="s">
        <v>16</v>
      </c>
      <c r="I277" s="3">
        <v>7725</v>
      </c>
      <c r="J277" s="3">
        <v>11337</v>
      </c>
      <c r="K277" s="3">
        <v>19062</v>
      </c>
      <c r="L277" s="3">
        <v>12727419</v>
      </c>
      <c r="M277" s="3">
        <v>5915148</v>
      </c>
      <c r="N277" s="3">
        <v>219</v>
      </c>
      <c r="O277" s="3">
        <v>195</v>
      </c>
      <c r="P277" s="3">
        <v>390842</v>
      </c>
      <c r="Q277" s="3">
        <v>504719</v>
      </c>
      <c r="R277" s="3">
        <v>309732</v>
      </c>
      <c r="S277" s="3">
        <v>141675</v>
      </c>
      <c r="T277" s="17">
        <f t="shared" si="24"/>
        <v>58116.068493150684</v>
      </c>
      <c r="U277" s="17">
        <f t="shared" si="25"/>
        <v>30334.092307692306</v>
      </c>
      <c r="V277" s="17">
        <f t="shared" si="26"/>
        <v>1784.6666666666667</v>
      </c>
      <c r="W277" s="17">
        <f t="shared" si="27"/>
        <v>2588.3025641025642</v>
      </c>
      <c r="X277" s="17">
        <f t="shared" si="28"/>
        <v>1414.3013698630136</v>
      </c>
      <c r="Y277" s="17">
        <f t="shared" si="29"/>
        <v>726.53846153846155</v>
      </c>
    </row>
    <row r="278" spans="1:25" s="3" customFormat="1" ht="20" customHeight="1" x14ac:dyDescent="0.15">
      <c r="A278" s="8">
        <v>2016</v>
      </c>
      <c r="B278" s="9">
        <v>151351</v>
      </c>
      <c r="C278" s="10" t="s">
        <v>55</v>
      </c>
      <c r="D278" s="10" t="s">
        <v>24</v>
      </c>
      <c r="E278" s="10" t="s">
        <v>15</v>
      </c>
      <c r="G278" s="3">
        <v>1</v>
      </c>
      <c r="H278" s="10" t="s">
        <v>16</v>
      </c>
      <c r="I278" s="3">
        <v>16085</v>
      </c>
      <c r="J278" s="3">
        <v>15799</v>
      </c>
      <c r="K278" s="3">
        <v>31884</v>
      </c>
      <c r="L278" s="3">
        <v>48079664</v>
      </c>
      <c r="M278" s="3">
        <v>17727998</v>
      </c>
      <c r="N278" s="3">
        <v>441</v>
      </c>
      <c r="O278" s="3">
        <v>389</v>
      </c>
      <c r="P278" s="3">
        <v>1797629</v>
      </c>
      <c r="Q278" s="3">
        <v>2351681</v>
      </c>
      <c r="R278" s="3">
        <v>1334116</v>
      </c>
      <c r="S278" s="3">
        <v>445899</v>
      </c>
      <c r="T278" s="17">
        <f t="shared" si="24"/>
        <v>109024.1814058957</v>
      </c>
      <c r="U278" s="17">
        <f t="shared" si="25"/>
        <v>45573.259640102828</v>
      </c>
      <c r="V278" s="17">
        <f t="shared" si="26"/>
        <v>4076.2562358276646</v>
      </c>
      <c r="W278" s="17">
        <f t="shared" si="27"/>
        <v>6045.4524421593833</v>
      </c>
      <c r="X278" s="17">
        <f t="shared" si="28"/>
        <v>3025.2063492063494</v>
      </c>
      <c r="Y278" s="17">
        <f t="shared" si="29"/>
        <v>1146.2699228791773</v>
      </c>
    </row>
    <row r="279" spans="1:25" s="3" customFormat="1" ht="20" customHeight="1" x14ac:dyDescent="0.15">
      <c r="A279" s="8">
        <v>2016</v>
      </c>
      <c r="B279" s="9">
        <v>153603</v>
      </c>
      <c r="C279" s="10" t="s">
        <v>56</v>
      </c>
      <c r="D279" s="10" t="s">
        <v>57</v>
      </c>
      <c r="E279" s="10" t="s">
        <v>15</v>
      </c>
      <c r="G279" s="3">
        <v>1</v>
      </c>
      <c r="H279" s="10" t="s">
        <v>16</v>
      </c>
      <c r="I279" s="3">
        <v>16457</v>
      </c>
      <c r="J279" s="3">
        <v>12334</v>
      </c>
      <c r="K279" s="3">
        <v>28791</v>
      </c>
      <c r="L279" s="3">
        <v>30264301</v>
      </c>
      <c r="M279" s="3">
        <v>14362766</v>
      </c>
      <c r="N279" s="3">
        <v>310</v>
      </c>
      <c r="O279" s="3">
        <v>244</v>
      </c>
      <c r="P279" s="3">
        <v>866543</v>
      </c>
      <c r="Q279" s="3">
        <v>2509559</v>
      </c>
      <c r="R279" s="3">
        <v>1396005</v>
      </c>
      <c r="S279" s="3">
        <v>440638</v>
      </c>
      <c r="T279" s="17">
        <f t="shared" si="24"/>
        <v>97626.777419354839</v>
      </c>
      <c r="U279" s="17">
        <f t="shared" si="25"/>
        <v>58863.795081967211</v>
      </c>
      <c r="V279" s="17">
        <f t="shared" si="26"/>
        <v>2795.3</v>
      </c>
      <c r="W279" s="17">
        <f t="shared" si="27"/>
        <v>10285.077868852459</v>
      </c>
      <c r="X279" s="17">
        <f t="shared" si="28"/>
        <v>4503.2419354838712</v>
      </c>
      <c r="Y279" s="17">
        <f t="shared" si="29"/>
        <v>1805.8934426229507</v>
      </c>
    </row>
    <row r="280" spans="1:25" s="3" customFormat="1" ht="20" customHeight="1" x14ac:dyDescent="0.15">
      <c r="A280" s="8">
        <v>2016</v>
      </c>
      <c r="B280" s="9">
        <v>155399</v>
      </c>
      <c r="C280" s="10" t="s">
        <v>58</v>
      </c>
      <c r="D280" s="10" t="s">
        <v>59</v>
      </c>
      <c r="E280" s="10" t="s">
        <v>15</v>
      </c>
      <c r="G280" s="3">
        <v>1</v>
      </c>
      <c r="H280" s="10" t="s">
        <v>16</v>
      </c>
      <c r="I280" s="3">
        <v>9215</v>
      </c>
      <c r="J280" s="3">
        <v>8347</v>
      </c>
      <c r="K280" s="3">
        <v>17562</v>
      </c>
      <c r="L280" s="3">
        <v>31570081</v>
      </c>
      <c r="M280" s="3">
        <v>11373967</v>
      </c>
      <c r="N280" s="3">
        <v>297</v>
      </c>
      <c r="O280" s="3">
        <v>310</v>
      </c>
      <c r="P280" s="3">
        <v>1085358</v>
      </c>
      <c r="Q280" s="3">
        <v>1938840</v>
      </c>
      <c r="R280" s="3">
        <v>1150058</v>
      </c>
      <c r="S280" s="3">
        <v>468605</v>
      </c>
      <c r="T280" s="17">
        <f t="shared" si="24"/>
        <v>106296.56902356903</v>
      </c>
      <c r="U280" s="17">
        <f t="shared" si="25"/>
        <v>36690.216129032255</v>
      </c>
      <c r="V280" s="17">
        <f t="shared" si="26"/>
        <v>3654.4040404040402</v>
      </c>
      <c r="W280" s="17">
        <f t="shared" si="27"/>
        <v>6254.322580645161</v>
      </c>
      <c r="X280" s="17">
        <f t="shared" si="28"/>
        <v>3872.2491582491584</v>
      </c>
      <c r="Y280" s="17">
        <f t="shared" si="29"/>
        <v>1511.6290322580646</v>
      </c>
    </row>
    <row r="281" spans="1:25" s="3" customFormat="1" ht="20" customHeight="1" x14ac:dyDescent="0.15">
      <c r="A281" s="8">
        <v>2016</v>
      </c>
      <c r="B281" s="9">
        <v>203517</v>
      </c>
      <c r="C281" s="10" t="s">
        <v>60</v>
      </c>
      <c r="D281" s="10" t="s">
        <v>32</v>
      </c>
      <c r="E281" s="10" t="s">
        <v>15</v>
      </c>
      <c r="G281" s="3">
        <v>1</v>
      </c>
      <c r="H281" s="10" t="s">
        <v>16</v>
      </c>
      <c r="I281" s="3">
        <v>7337</v>
      </c>
      <c r="J281" s="3">
        <v>11697</v>
      </c>
      <c r="K281" s="3">
        <v>19034</v>
      </c>
      <c r="L281" s="3">
        <v>12205449</v>
      </c>
      <c r="M281" s="3">
        <v>6788609</v>
      </c>
      <c r="N281" s="3">
        <v>274</v>
      </c>
      <c r="O281" s="3">
        <v>250</v>
      </c>
      <c r="P281" s="3">
        <v>695841</v>
      </c>
      <c r="Q281" s="3">
        <v>1064163</v>
      </c>
      <c r="R281" s="3">
        <v>311030</v>
      </c>
      <c r="S281" s="3">
        <v>160813</v>
      </c>
      <c r="T281" s="17">
        <f t="shared" si="24"/>
        <v>44545.434306569347</v>
      </c>
      <c r="U281" s="17">
        <f t="shared" si="25"/>
        <v>27154.436000000002</v>
      </c>
      <c r="V281" s="17">
        <f t="shared" si="26"/>
        <v>2539.5656934306571</v>
      </c>
      <c r="W281" s="17">
        <f t="shared" si="27"/>
        <v>4256.652</v>
      </c>
      <c r="X281" s="17">
        <f t="shared" si="28"/>
        <v>1135.1459854014599</v>
      </c>
      <c r="Y281" s="17">
        <f t="shared" si="29"/>
        <v>643.25199999999995</v>
      </c>
    </row>
    <row r="282" spans="1:25" s="3" customFormat="1" ht="20" customHeight="1" x14ac:dyDescent="0.15">
      <c r="A282" s="8">
        <v>2016</v>
      </c>
      <c r="B282" s="9">
        <v>232557</v>
      </c>
      <c r="C282" s="10" t="s">
        <v>61</v>
      </c>
      <c r="D282" s="10" t="s">
        <v>62</v>
      </c>
      <c r="E282" s="10" t="s">
        <v>185</v>
      </c>
      <c r="G282" s="3">
        <v>1</v>
      </c>
      <c r="H282" s="10" t="s">
        <v>16</v>
      </c>
      <c r="I282" s="3">
        <v>11494</v>
      </c>
      <c r="J282" s="3">
        <v>15606</v>
      </c>
      <c r="K282" s="3">
        <v>27100</v>
      </c>
      <c r="L282" s="3">
        <v>15528680</v>
      </c>
      <c r="M282" s="3">
        <v>9814075</v>
      </c>
      <c r="N282" s="3">
        <v>323</v>
      </c>
      <c r="O282" s="3">
        <v>321</v>
      </c>
      <c r="P282" s="3">
        <v>1087035</v>
      </c>
      <c r="Q282" s="3">
        <v>1560279</v>
      </c>
      <c r="R282" s="3">
        <v>531010</v>
      </c>
      <c r="S282" s="3">
        <v>329765</v>
      </c>
      <c r="T282" s="17">
        <f t="shared" si="24"/>
        <v>48076.408668730648</v>
      </c>
      <c r="U282" s="17">
        <f t="shared" si="25"/>
        <v>30573.442367601245</v>
      </c>
      <c r="V282" s="17">
        <f t="shared" si="26"/>
        <v>3365.4334365325076</v>
      </c>
      <c r="W282" s="17">
        <f t="shared" si="27"/>
        <v>4860.6822429906542</v>
      </c>
      <c r="X282" s="17">
        <f t="shared" si="28"/>
        <v>1643.9938080495356</v>
      </c>
      <c r="Y282" s="17">
        <f t="shared" si="29"/>
        <v>1027.3052959501558</v>
      </c>
    </row>
    <row r="283" spans="1:25" s="3" customFormat="1" ht="20" customHeight="1" x14ac:dyDescent="0.15">
      <c r="A283" s="8">
        <v>2016</v>
      </c>
      <c r="B283" s="9">
        <v>159391</v>
      </c>
      <c r="C283" s="10" t="s">
        <v>63</v>
      </c>
      <c r="D283" s="10" t="s">
        <v>64</v>
      </c>
      <c r="E283" s="10" t="s">
        <v>15</v>
      </c>
      <c r="G283" s="3">
        <v>1</v>
      </c>
      <c r="H283" s="10" t="s">
        <v>16</v>
      </c>
      <c r="I283" s="3">
        <v>10896</v>
      </c>
      <c r="J283" s="3">
        <v>12140</v>
      </c>
      <c r="K283" s="3">
        <v>23036</v>
      </c>
      <c r="L283" s="3">
        <v>48531261</v>
      </c>
      <c r="M283" s="3">
        <v>20565458</v>
      </c>
      <c r="N283" s="3">
        <v>286</v>
      </c>
      <c r="O283" s="3">
        <v>283</v>
      </c>
      <c r="P283" s="3">
        <v>1938747</v>
      </c>
      <c r="Q283" s="3">
        <v>3045534</v>
      </c>
      <c r="R283" s="3">
        <v>1355534</v>
      </c>
      <c r="S283" s="3">
        <v>520288</v>
      </c>
      <c r="T283" s="17">
        <f t="shared" si="24"/>
        <v>169689.72377622378</v>
      </c>
      <c r="U283" s="17">
        <f t="shared" si="25"/>
        <v>72669.462897526508</v>
      </c>
      <c r="V283" s="17">
        <f t="shared" si="26"/>
        <v>6778.8356643356647</v>
      </c>
      <c r="W283" s="17">
        <f t="shared" si="27"/>
        <v>10761.604240282686</v>
      </c>
      <c r="X283" s="17">
        <f t="shared" si="28"/>
        <v>4739.6293706293709</v>
      </c>
      <c r="Y283" s="17">
        <f t="shared" si="29"/>
        <v>1838.4734982332157</v>
      </c>
    </row>
    <row r="284" spans="1:25" s="3" customFormat="1" ht="20" customHeight="1" x14ac:dyDescent="0.15">
      <c r="A284" s="8">
        <v>2016</v>
      </c>
      <c r="B284" s="9">
        <v>159647</v>
      </c>
      <c r="C284" s="10" t="s">
        <v>65</v>
      </c>
      <c r="D284" s="10" t="s">
        <v>64</v>
      </c>
      <c r="E284" s="10" t="s">
        <v>15</v>
      </c>
      <c r="G284" s="3">
        <v>1</v>
      </c>
      <c r="H284" s="10" t="s">
        <v>16</v>
      </c>
      <c r="I284" s="3">
        <v>4187</v>
      </c>
      <c r="J284" s="3">
        <v>3247</v>
      </c>
      <c r="K284" s="3">
        <v>7434</v>
      </c>
      <c r="L284" s="3">
        <v>12704553</v>
      </c>
      <c r="M284" s="3">
        <v>5187453</v>
      </c>
      <c r="N284" s="3">
        <v>230</v>
      </c>
      <c r="O284" s="3">
        <v>168</v>
      </c>
      <c r="P284" s="3">
        <v>581138</v>
      </c>
      <c r="Q284" s="3">
        <v>662686</v>
      </c>
      <c r="R284" s="3">
        <v>201286</v>
      </c>
      <c r="S284" s="3">
        <v>124346</v>
      </c>
      <c r="T284" s="17">
        <f t="shared" si="24"/>
        <v>55237.186956521742</v>
      </c>
      <c r="U284" s="17">
        <f t="shared" si="25"/>
        <v>30877.696428571428</v>
      </c>
      <c r="V284" s="17">
        <f t="shared" si="26"/>
        <v>2526.6869565217389</v>
      </c>
      <c r="W284" s="17">
        <f t="shared" si="27"/>
        <v>3944.5595238095239</v>
      </c>
      <c r="X284" s="17">
        <f t="shared" si="28"/>
        <v>875.15652173913043</v>
      </c>
      <c r="Y284" s="17">
        <f t="shared" si="29"/>
        <v>740.15476190476193</v>
      </c>
    </row>
    <row r="285" spans="1:25" s="3" customFormat="1" ht="20" customHeight="1" x14ac:dyDescent="0.15">
      <c r="A285" s="8">
        <v>2016</v>
      </c>
      <c r="B285" s="9">
        <v>237525</v>
      </c>
      <c r="C285" s="10" t="s">
        <v>66</v>
      </c>
      <c r="D285" s="10" t="s">
        <v>67</v>
      </c>
      <c r="E285" s="10" t="s">
        <v>15</v>
      </c>
      <c r="G285" s="3">
        <v>1</v>
      </c>
      <c r="H285" s="10" t="s">
        <v>16</v>
      </c>
      <c r="I285" s="3">
        <v>3454</v>
      </c>
      <c r="J285" s="3">
        <v>4463</v>
      </c>
      <c r="K285" s="3">
        <v>7917</v>
      </c>
      <c r="L285" s="3">
        <v>13638508</v>
      </c>
      <c r="M285" s="3">
        <v>6374933</v>
      </c>
      <c r="N285" s="3">
        <v>226</v>
      </c>
      <c r="O285" s="3">
        <v>241</v>
      </c>
      <c r="P285" s="3">
        <v>610426</v>
      </c>
      <c r="Q285" s="3">
        <v>1271155</v>
      </c>
      <c r="R285" s="3">
        <v>340795</v>
      </c>
      <c r="S285" s="3">
        <v>168657</v>
      </c>
      <c r="T285" s="17">
        <f t="shared" si="24"/>
        <v>60347.380530973453</v>
      </c>
      <c r="U285" s="17">
        <f t="shared" si="25"/>
        <v>26452.004149377593</v>
      </c>
      <c r="V285" s="17">
        <f t="shared" si="26"/>
        <v>2701</v>
      </c>
      <c r="W285" s="17">
        <f t="shared" si="27"/>
        <v>5274.5020746887967</v>
      </c>
      <c r="X285" s="17">
        <f t="shared" si="28"/>
        <v>1507.9424778761063</v>
      </c>
      <c r="Y285" s="17">
        <f t="shared" si="29"/>
        <v>699.8215767634855</v>
      </c>
    </row>
    <row r="286" spans="1:25" s="3" customFormat="1" ht="20" customHeight="1" x14ac:dyDescent="0.15">
      <c r="A286" s="8">
        <v>2016</v>
      </c>
      <c r="B286" s="9">
        <v>204024</v>
      </c>
      <c r="C286" s="10" t="s">
        <v>68</v>
      </c>
      <c r="D286" s="10" t="s">
        <v>32</v>
      </c>
      <c r="E286" s="10" t="s">
        <v>15</v>
      </c>
      <c r="G286" s="3">
        <v>1</v>
      </c>
      <c r="H286" s="10" t="s">
        <v>16</v>
      </c>
      <c r="I286" s="3">
        <v>7925</v>
      </c>
      <c r="J286" s="3">
        <v>8184</v>
      </c>
      <c r="K286" s="3">
        <v>16109</v>
      </c>
      <c r="L286" s="3">
        <v>17130022</v>
      </c>
      <c r="M286" s="3">
        <v>8581750</v>
      </c>
      <c r="N286" s="3">
        <v>292</v>
      </c>
      <c r="O286" s="3">
        <v>330</v>
      </c>
      <c r="P286" s="3">
        <v>1128831</v>
      </c>
      <c r="Q286" s="3">
        <v>1138170</v>
      </c>
      <c r="R286" s="3">
        <v>421175</v>
      </c>
      <c r="S286" s="3">
        <v>174967</v>
      </c>
      <c r="T286" s="17">
        <f t="shared" si="24"/>
        <v>58664.45890410959</v>
      </c>
      <c r="U286" s="17">
        <f t="shared" si="25"/>
        <v>26005.303030303032</v>
      </c>
      <c r="V286" s="17">
        <f t="shared" si="26"/>
        <v>3865.8595890410961</v>
      </c>
      <c r="W286" s="17">
        <f t="shared" si="27"/>
        <v>3449</v>
      </c>
      <c r="X286" s="17">
        <f t="shared" si="28"/>
        <v>1442.3801369863013</v>
      </c>
      <c r="Y286" s="17">
        <f t="shared" si="29"/>
        <v>530.20303030303035</v>
      </c>
    </row>
    <row r="287" spans="1:25" s="3" customFormat="1" ht="20" customHeight="1" x14ac:dyDescent="0.15">
      <c r="A287" s="8">
        <v>2016</v>
      </c>
      <c r="B287" s="9">
        <v>171100</v>
      </c>
      <c r="C287" s="10" t="s">
        <v>69</v>
      </c>
      <c r="D287" s="10" t="s">
        <v>38</v>
      </c>
      <c r="E287" s="10" t="s">
        <v>15</v>
      </c>
      <c r="G287" s="3">
        <v>1</v>
      </c>
      <c r="H287" s="10" t="s">
        <v>16</v>
      </c>
      <c r="I287" s="3">
        <v>17245</v>
      </c>
      <c r="J287" s="3">
        <v>18035</v>
      </c>
      <c r="K287" s="3">
        <v>35280</v>
      </c>
      <c r="L287" s="3">
        <v>48250107</v>
      </c>
      <c r="M287" s="3">
        <v>17916137</v>
      </c>
      <c r="N287" s="3">
        <v>465</v>
      </c>
      <c r="O287" s="3">
        <v>456</v>
      </c>
      <c r="P287" s="3">
        <v>2923243</v>
      </c>
      <c r="Q287" s="3">
        <v>3163026</v>
      </c>
      <c r="R287" s="3">
        <v>1312436</v>
      </c>
      <c r="S287" s="3">
        <v>412884</v>
      </c>
      <c r="T287" s="17">
        <f t="shared" si="24"/>
        <v>103763.67096774194</v>
      </c>
      <c r="U287" s="17">
        <f t="shared" si="25"/>
        <v>39289.774122807015</v>
      </c>
      <c r="V287" s="17">
        <f t="shared" si="26"/>
        <v>6286.5440860215058</v>
      </c>
      <c r="W287" s="17">
        <f t="shared" si="27"/>
        <v>6936.4605263157891</v>
      </c>
      <c r="X287" s="17">
        <f t="shared" si="28"/>
        <v>2822.4430107526882</v>
      </c>
      <c r="Y287" s="17">
        <f t="shared" si="29"/>
        <v>905.4473684210526</v>
      </c>
    </row>
    <row r="288" spans="1:25" s="3" customFormat="1" ht="20" customHeight="1" x14ac:dyDescent="0.15">
      <c r="A288" s="8">
        <v>2016</v>
      </c>
      <c r="B288" s="9">
        <v>220978</v>
      </c>
      <c r="C288" s="10" t="s">
        <v>70</v>
      </c>
      <c r="D288" s="10" t="s">
        <v>71</v>
      </c>
      <c r="E288" s="10" t="s">
        <v>15</v>
      </c>
      <c r="G288" s="3">
        <v>1</v>
      </c>
      <c r="H288" s="10" t="s">
        <v>16</v>
      </c>
      <c r="I288" s="3">
        <v>7332</v>
      </c>
      <c r="J288" s="3">
        <v>8653</v>
      </c>
      <c r="K288" s="3">
        <v>15985</v>
      </c>
      <c r="L288" s="3">
        <v>16589155</v>
      </c>
      <c r="M288" s="3">
        <v>7121177</v>
      </c>
      <c r="N288" s="3">
        <v>268</v>
      </c>
      <c r="O288" s="3">
        <v>156</v>
      </c>
      <c r="P288" s="3">
        <v>765984</v>
      </c>
      <c r="Q288" s="3">
        <v>948790</v>
      </c>
      <c r="R288" s="3">
        <v>360128</v>
      </c>
      <c r="S288" s="3">
        <v>165294</v>
      </c>
      <c r="T288" s="17">
        <f t="shared" si="24"/>
        <v>61899.832089552241</v>
      </c>
      <c r="U288" s="17">
        <f t="shared" si="25"/>
        <v>45648.570512820515</v>
      </c>
      <c r="V288" s="17">
        <f t="shared" si="26"/>
        <v>2858.1492537313434</v>
      </c>
      <c r="W288" s="17">
        <f t="shared" si="27"/>
        <v>6081.9871794871797</v>
      </c>
      <c r="X288" s="17">
        <f t="shared" si="28"/>
        <v>1343.7611940298507</v>
      </c>
      <c r="Y288" s="17">
        <f t="shared" si="29"/>
        <v>1059.5769230769231</v>
      </c>
    </row>
    <row r="289" spans="1:25" s="3" customFormat="1" ht="20" customHeight="1" x14ac:dyDescent="0.15">
      <c r="A289" s="8">
        <v>2016</v>
      </c>
      <c r="B289" s="9">
        <v>176080</v>
      </c>
      <c r="C289" s="10" t="s">
        <v>72</v>
      </c>
      <c r="D289" s="10" t="s">
        <v>73</v>
      </c>
      <c r="E289" s="10" t="s">
        <v>15</v>
      </c>
      <c r="G289" s="3">
        <v>1</v>
      </c>
      <c r="H289" s="10" t="s">
        <v>16</v>
      </c>
      <c r="I289" s="3">
        <v>7985</v>
      </c>
      <c r="J289" s="3">
        <v>8149</v>
      </c>
      <c r="K289" s="3">
        <v>16134</v>
      </c>
      <c r="L289" s="3">
        <v>36530765</v>
      </c>
      <c r="M289" s="3">
        <v>12912946</v>
      </c>
      <c r="N289" s="3">
        <v>267</v>
      </c>
      <c r="O289" s="3">
        <v>188</v>
      </c>
      <c r="P289" s="3">
        <v>2074573</v>
      </c>
      <c r="Q289" s="3">
        <v>2044146</v>
      </c>
      <c r="R289" s="3">
        <v>850824</v>
      </c>
      <c r="S289" s="3">
        <v>476998</v>
      </c>
      <c r="T289" s="17">
        <f t="shared" si="24"/>
        <v>136819.3445692884</v>
      </c>
      <c r="U289" s="17">
        <f t="shared" si="25"/>
        <v>68685.882978723399</v>
      </c>
      <c r="V289" s="17">
        <f t="shared" si="26"/>
        <v>7769.9363295880148</v>
      </c>
      <c r="W289" s="17">
        <f t="shared" si="27"/>
        <v>10873.117021276596</v>
      </c>
      <c r="X289" s="17">
        <f t="shared" si="28"/>
        <v>3186.6067415730336</v>
      </c>
      <c r="Y289" s="17">
        <f t="shared" si="29"/>
        <v>2537.2234042553191</v>
      </c>
    </row>
    <row r="290" spans="1:25" s="3" customFormat="1" ht="20" customHeight="1" x14ac:dyDescent="0.15">
      <c r="A290" s="8">
        <v>2016</v>
      </c>
      <c r="B290" s="9">
        <v>188030</v>
      </c>
      <c r="C290" s="10" t="s">
        <v>74</v>
      </c>
      <c r="D290" s="10" t="s">
        <v>75</v>
      </c>
      <c r="E290" s="10" t="s">
        <v>15</v>
      </c>
      <c r="G290" s="3">
        <v>1</v>
      </c>
      <c r="H290" s="10" t="s">
        <v>16</v>
      </c>
      <c r="I290" s="3">
        <v>4609</v>
      </c>
      <c r="J290" s="3">
        <v>5216</v>
      </c>
      <c r="K290" s="3">
        <v>9825</v>
      </c>
      <c r="L290" s="3">
        <v>10409492</v>
      </c>
      <c r="M290" s="3">
        <v>7011306</v>
      </c>
      <c r="N290" s="3">
        <v>196</v>
      </c>
      <c r="O290" s="3">
        <v>289</v>
      </c>
      <c r="P290" s="3">
        <v>428982</v>
      </c>
      <c r="Q290" s="3">
        <v>1021425</v>
      </c>
      <c r="R290" s="3">
        <v>228789</v>
      </c>
      <c r="S290" s="3">
        <v>110926</v>
      </c>
      <c r="T290" s="17">
        <f t="shared" si="24"/>
        <v>53109.65306122449</v>
      </c>
      <c r="U290" s="17">
        <f t="shared" si="25"/>
        <v>24260.574394463667</v>
      </c>
      <c r="V290" s="17">
        <f t="shared" si="26"/>
        <v>2188.6836734693879</v>
      </c>
      <c r="W290" s="17">
        <f t="shared" si="27"/>
        <v>3534.3425605536331</v>
      </c>
      <c r="X290" s="17">
        <f t="shared" si="28"/>
        <v>1167.2908163265306</v>
      </c>
      <c r="Y290" s="17">
        <f t="shared" si="29"/>
        <v>383.82698961937717</v>
      </c>
    </row>
    <row r="291" spans="1:25" s="3" customFormat="1" ht="20" customHeight="1" x14ac:dyDescent="0.15">
      <c r="A291" s="8">
        <v>2016</v>
      </c>
      <c r="B291" s="9">
        <v>199193</v>
      </c>
      <c r="C291" s="10" t="s">
        <v>76</v>
      </c>
      <c r="D291" s="10" t="s">
        <v>14</v>
      </c>
      <c r="E291" s="10" t="s">
        <v>15</v>
      </c>
      <c r="G291" s="3">
        <v>1</v>
      </c>
      <c r="H291" s="10" t="s">
        <v>16</v>
      </c>
      <c r="I291" s="3">
        <v>11323</v>
      </c>
      <c r="J291" s="3">
        <v>9495</v>
      </c>
      <c r="K291" s="3">
        <v>20818</v>
      </c>
      <c r="L291" s="3">
        <v>39336405</v>
      </c>
      <c r="M291" s="3">
        <v>12999002</v>
      </c>
      <c r="N291" s="3">
        <v>390</v>
      </c>
      <c r="O291" s="3">
        <v>249</v>
      </c>
      <c r="P291" s="3">
        <v>1849338</v>
      </c>
      <c r="Q291" s="3">
        <v>1852088</v>
      </c>
      <c r="R291" s="3">
        <v>1468173</v>
      </c>
      <c r="S291" s="3">
        <v>471349</v>
      </c>
      <c r="T291" s="17">
        <f t="shared" si="24"/>
        <v>100862.57692307692</v>
      </c>
      <c r="U291" s="17">
        <f t="shared" si="25"/>
        <v>52204.827309236949</v>
      </c>
      <c r="V291" s="17">
        <f t="shared" si="26"/>
        <v>4741.8923076923074</v>
      </c>
      <c r="W291" s="17">
        <f t="shared" si="27"/>
        <v>7438.1044176706828</v>
      </c>
      <c r="X291" s="17">
        <f t="shared" si="28"/>
        <v>3764.5461538461536</v>
      </c>
      <c r="Y291" s="17">
        <f t="shared" si="29"/>
        <v>1892.9678714859438</v>
      </c>
    </row>
    <row r="292" spans="1:25" s="3" customFormat="1" ht="20" customHeight="1" x14ac:dyDescent="0.15">
      <c r="A292" s="8">
        <v>2016</v>
      </c>
      <c r="B292" s="9">
        <v>147703</v>
      </c>
      <c r="C292" s="10" t="s">
        <v>77</v>
      </c>
      <c r="D292" s="10" t="s">
        <v>78</v>
      </c>
      <c r="E292" s="10" t="s">
        <v>15</v>
      </c>
      <c r="G292" s="3">
        <v>1</v>
      </c>
      <c r="H292" s="10" t="s">
        <v>16</v>
      </c>
      <c r="I292" s="3">
        <v>6188</v>
      </c>
      <c r="J292" s="3">
        <v>6135</v>
      </c>
      <c r="K292" s="3">
        <v>12323</v>
      </c>
      <c r="L292" s="3">
        <v>13032926</v>
      </c>
      <c r="M292" s="3">
        <v>6230932</v>
      </c>
      <c r="N292" s="3">
        <v>242</v>
      </c>
      <c r="O292" s="3">
        <v>216</v>
      </c>
      <c r="P292" s="3">
        <v>759706</v>
      </c>
      <c r="Q292" s="3">
        <v>935516</v>
      </c>
      <c r="R292" s="3">
        <v>234018</v>
      </c>
      <c r="S292" s="3">
        <v>83408</v>
      </c>
      <c r="T292" s="17">
        <f t="shared" si="24"/>
        <v>53855.066115702481</v>
      </c>
      <c r="U292" s="17">
        <f t="shared" si="25"/>
        <v>28846.907407407409</v>
      </c>
      <c r="V292" s="17">
        <f t="shared" si="26"/>
        <v>3139.2809917355371</v>
      </c>
      <c r="W292" s="17">
        <f t="shared" si="27"/>
        <v>4331.0925925925922</v>
      </c>
      <c r="X292" s="17">
        <f t="shared" si="28"/>
        <v>967.01652892561981</v>
      </c>
      <c r="Y292" s="17">
        <f t="shared" si="29"/>
        <v>386.14814814814815</v>
      </c>
    </row>
    <row r="293" spans="1:25" s="3" customFormat="1" ht="20" customHeight="1" x14ac:dyDescent="0.15">
      <c r="A293" s="8">
        <v>2016</v>
      </c>
      <c r="B293" s="9">
        <v>147767</v>
      </c>
      <c r="C293" s="10" t="s">
        <v>79</v>
      </c>
      <c r="D293" s="10" t="s">
        <v>78</v>
      </c>
      <c r="E293" s="10" t="s">
        <v>15</v>
      </c>
      <c r="G293" s="3">
        <v>1</v>
      </c>
      <c r="H293" s="10" t="s">
        <v>16</v>
      </c>
      <c r="I293" s="3">
        <v>4123</v>
      </c>
      <c r="J293" s="3">
        <v>4126</v>
      </c>
      <c r="K293" s="3">
        <v>8249</v>
      </c>
      <c r="L293" s="3">
        <v>42170597</v>
      </c>
      <c r="M293" s="3">
        <v>17786878</v>
      </c>
      <c r="N293" s="3">
        <v>235</v>
      </c>
      <c r="O293" s="3">
        <v>243</v>
      </c>
      <c r="P293" s="3">
        <v>1246369</v>
      </c>
      <c r="Q293" s="3">
        <v>2281935</v>
      </c>
      <c r="R293" s="3">
        <v>926512</v>
      </c>
      <c r="S293" s="3">
        <v>344538</v>
      </c>
      <c r="T293" s="17">
        <f t="shared" si="24"/>
        <v>179449.34893617022</v>
      </c>
      <c r="U293" s="17">
        <f t="shared" si="25"/>
        <v>73197.028806584363</v>
      </c>
      <c r="V293" s="17">
        <f t="shared" si="26"/>
        <v>5303.6978723404254</v>
      </c>
      <c r="W293" s="17">
        <f t="shared" si="27"/>
        <v>9390.6790123456794</v>
      </c>
      <c r="X293" s="17">
        <f t="shared" si="28"/>
        <v>3942.6042553191492</v>
      </c>
      <c r="Y293" s="17">
        <f t="shared" si="29"/>
        <v>1417.851851851852</v>
      </c>
    </row>
    <row r="294" spans="1:25" s="3" customFormat="1" ht="20" customHeight="1" x14ac:dyDescent="0.15">
      <c r="A294" s="8">
        <v>2016</v>
      </c>
      <c r="B294" s="9">
        <v>204796</v>
      </c>
      <c r="C294" s="10" t="s">
        <v>80</v>
      </c>
      <c r="D294" s="10" t="s">
        <v>32</v>
      </c>
      <c r="E294" s="10" t="s">
        <v>15</v>
      </c>
      <c r="G294" s="3">
        <v>1</v>
      </c>
      <c r="H294" s="10" t="s">
        <v>16</v>
      </c>
      <c r="I294" s="3">
        <v>21559</v>
      </c>
      <c r="J294" s="3">
        <v>20107</v>
      </c>
      <c r="K294" s="3">
        <v>41666</v>
      </c>
      <c r="L294" s="3">
        <v>66556320</v>
      </c>
      <c r="M294" s="3">
        <v>26309725</v>
      </c>
      <c r="N294" s="3">
        <v>599</v>
      </c>
      <c r="O294" s="3">
        <v>571</v>
      </c>
      <c r="P294" s="3">
        <v>4566952</v>
      </c>
      <c r="Q294" s="3">
        <v>4219860</v>
      </c>
      <c r="R294" s="3">
        <v>1445095</v>
      </c>
      <c r="S294" s="3">
        <v>737055</v>
      </c>
      <c r="T294" s="17">
        <f t="shared" si="24"/>
        <v>111112.38731218698</v>
      </c>
      <c r="U294" s="17">
        <f t="shared" si="25"/>
        <v>46076.576182136603</v>
      </c>
      <c r="V294" s="17">
        <f t="shared" si="26"/>
        <v>7624.293823038397</v>
      </c>
      <c r="W294" s="17">
        <f t="shared" si="27"/>
        <v>7390.2977232924695</v>
      </c>
      <c r="X294" s="17">
        <f t="shared" si="28"/>
        <v>2412.5125208681134</v>
      </c>
      <c r="Y294" s="17">
        <f t="shared" si="29"/>
        <v>1290.8143607705779</v>
      </c>
    </row>
    <row r="295" spans="1:25" s="3" customFormat="1" ht="20" customHeight="1" x14ac:dyDescent="0.15">
      <c r="A295" s="8">
        <v>2016</v>
      </c>
      <c r="B295" s="9">
        <v>204857</v>
      </c>
      <c r="C295" s="10" t="s">
        <v>81</v>
      </c>
      <c r="D295" s="10" t="s">
        <v>32</v>
      </c>
      <c r="E295" s="10" t="s">
        <v>15</v>
      </c>
      <c r="G295" s="3">
        <v>1</v>
      </c>
      <c r="H295" s="10" t="s">
        <v>16</v>
      </c>
      <c r="I295" s="3">
        <v>8296</v>
      </c>
      <c r="J295" s="3">
        <v>9498</v>
      </c>
      <c r="K295" s="3">
        <v>17794</v>
      </c>
      <c r="L295" s="3">
        <v>15606319</v>
      </c>
      <c r="M295" s="3">
        <v>7996462</v>
      </c>
      <c r="N295" s="3">
        <v>238</v>
      </c>
      <c r="O295" s="3">
        <v>253</v>
      </c>
      <c r="P295" s="3">
        <v>489022</v>
      </c>
      <c r="Q295" s="3">
        <v>659021</v>
      </c>
      <c r="R295" s="3">
        <v>475824</v>
      </c>
      <c r="S295" s="3">
        <v>140178</v>
      </c>
      <c r="T295" s="17">
        <f t="shared" si="24"/>
        <v>65572.768907563019</v>
      </c>
      <c r="U295" s="17">
        <f t="shared" si="25"/>
        <v>31606.569169960476</v>
      </c>
      <c r="V295" s="17">
        <f t="shared" si="26"/>
        <v>2054.7142857142858</v>
      </c>
      <c r="W295" s="17">
        <f t="shared" si="27"/>
        <v>2604.8260869565215</v>
      </c>
      <c r="X295" s="17">
        <f t="shared" si="28"/>
        <v>1999.2605042016808</v>
      </c>
      <c r="Y295" s="17">
        <f t="shared" si="29"/>
        <v>554.06324110671937</v>
      </c>
    </row>
    <row r="296" spans="1:25" s="3" customFormat="1" ht="20" customHeight="1" x14ac:dyDescent="0.15">
      <c r="A296" s="8">
        <v>2016</v>
      </c>
      <c r="B296" s="9">
        <v>207388</v>
      </c>
      <c r="C296" s="10" t="s">
        <v>82</v>
      </c>
      <c r="D296" s="10" t="s">
        <v>83</v>
      </c>
      <c r="E296" s="10" t="s">
        <v>15</v>
      </c>
      <c r="G296" s="3">
        <v>1</v>
      </c>
      <c r="H296" s="10" t="s">
        <v>16</v>
      </c>
      <c r="I296" s="3">
        <v>9286</v>
      </c>
      <c r="J296" s="3">
        <v>9044</v>
      </c>
      <c r="K296" s="3">
        <v>18330</v>
      </c>
      <c r="L296" s="3">
        <v>32744376</v>
      </c>
      <c r="M296" s="3">
        <v>10072916</v>
      </c>
      <c r="N296" s="3">
        <v>321</v>
      </c>
      <c r="O296" s="3">
        <v>323</v>
      </c>
      <c r="P296" s="3">
        <v>2155748</v>
      </c>
      <c r="Q296" s="3">
        <v>2181656</v>
      </c>
      <c r="R296" s="3">
        <v>708080</v>
      </c>
      <c r="S296" s="3">
        <v>310555</v>
      </c>
      <c r="T296" s="17">
        <f t="shared" si="24"/>
        <v>102007.40186915887</v>
      </c>
      <c r="U296" s="17">
        <f t="shared" si="25"/>
        <v>31185.498452012383</v>
      </c>
      <c r="V296" s="17">
        <f t="shared" si="26"/>
        <v>6715.7258566978189</v>
      </c>
      <c r="W296" s="17">
        <f t="shared" si="27"/>
        <v>6754.3529411764703</v>
      </c>
      <c r="X296" s="17">
        <f t="shared" si="28"/>
        <v>2205.8566978193148</v>
      </c>
      <c r="Y296" s="17">
        <f t="shared" si="29"/>
        <v>961.47058823529414</v>
      </c>
    </row>
    <row r="297" spans="1:25" s="3" customFormat="1" ht="20" customHeight="1" x14ac:dyDescent="0.15">
      <c r="A297" s="8">
        <v>2016</v>
      </c>
      <c r="B297" s="9">
        <v>232982</v>
      </c>
      <c r="C297" s="10" t="s">
        <v>84</v>
      </c>
      <c r="D297" s="10" t="s">
        <v>62</v>
      </c>
      <c r="E297" s="10" t="s">
        <v>15</v>
      </c>
      <c r="G297" s="3">
        <v>1</v>
      </c>
      <c r="H297" s="10" t="s">
        <v>16</v>
      </c>
      <c r="I297" s="3">
        <v>7030</v>
      </c>
      <c r="J297" s="3">
        <v>8143</v>
      </c>
      <c r="K297" s="3">
        <v>15173</v>
      </c>
      <c r="L297" s="3">
        <v>18790137</v>
      </c>
      <c r="M297" s="3">
        <v>9453929</v>
      </c>
      <c r="N297" s="3">
        <v>281</v>
      </c>
      <c r="O297" s="3">
        <v>201</v>
      </c>
      <c r="P297" s="3">
        <v>1164794</v>
      </c>
      <c r="Q297" s="3">
        <v>1085302</v>
      </c>
      <c r="R297" s="3">
        <v>563333</v>
      </c>
      <c r="S297" s="3">
        <v>159857</v>
      </c>
      <c r="T297" s="17">
        <f t="shared" si="24"/>
        <v>66868.814946619212</v>
      </c>
      <c r="U297" s="17">
        <f t="shared" si="25"/>
        <v>47034.472636815917</v>
      </c>
      <c r="V297" s="17">
        <f t="shared" si="26"/>
        <v>4145.1743772241989</v>
      </c>
      <c r="W297" s="17">
        <f t="shared" si="27"/>
        <v>5399.5124378109449</v>
      </c>
      <c r="X297" s="17">
        <f t="shared" si="28"/>
        <v>2004.7437722419929</v>
      </c>
      <c r="Y297" s="17">
        <f t="shared" si="29"/>
        <v>795.30845771144277</v>
      </c>
    </row>
    <row r="298" spans="1:25" s="3" customFormat="1" ht="20" customHeight="1" x14ac:dyDescent="0.15">
      <c r="A298" s="8">
        <v>2016</v>
      </c>
      <c r="B298" s="9">
        <v>209542</v>
      </c>
      <c r="C298" s="10" t="s">
        <v>85</v>
      </c>
      <c r="D298" s="10" t="s">
        <v>86</v>
      </c>
      <c r="E298" s="10" t="s">
        <v>15</v>
      </c>
      <c r="G298" s="3">
        <v>1</v>
      </c>
      <c r="H298" s="10" t="s">
        <v>16</v>
      </c>
      <c r="I298" s="3">
        <v>9951</v>
      </c>
      <c r="J298" s="3">
        <v>8444</v>
      </c>
      <c r="K298" s="3">
        <v>18395</v>
      </c>
      <c r="L298" s="3">
        <v>29766483</v>
      </c>
      <c r="M298" s="3">
        <v>13644412</v>
      </c>
      <c r="N298" s="3">
        <v>278</v>
      </c>
      <c r="O298" s="3">
        <v>292</v>
      </c>
      <c r="P298" s="3">
        <v>1517607</v>
      </c>
      <c r="Q298" s="3">
        <v>1671033</v>
      </c>
      <c r="R298" s="3">
        <v>1099040</v>
      </c>
      <c r="S298" s="3">
        <v>391685</v>
      </c>
      <c r="T298" s="17">
        <f t="shared" si="24"/>
        <v>107073.67985611511</v>
      </c>
      <c r="U298" s="17">
        <f t="shared" si="25"/>
        <v>46727.438356164384</v>
      </c>
      <c r="V298" s="17">
        <f t="shared" si="26"/>
        <v>5459.017985611511</v>
      </c>
      <c r="W298" s="17">
        <f t="shared" si="27"/>
        <v>5722.7157534246571</v>
      </c>
      <c r="X298" s="17">
        <f t="shared" si="28"/>
        <v>3953.3812949640287</v>
      </c>
      <c r="Y298" s="17">
        <f t="shared" si="29"/>
        <v>1341.3869863013699</v>
      </c>
    </row>
    <row r="299" spans="1:25" s="3" customFormat="1" ht="20" customHeight="1" x14ac:dyDescent="0.15">
      <c r="A299" s="8">
        <v>2016</v>
      </c>
      <c r="B299" s="9">
        <v>243780</v>
      </c>
      <c r="C299" s="10" t="s">
        <v>87</v>
      </c>
      <c r="D299" s="10" t="s">
        <v>24</v>
      </c>
      <c r="E299" s="10" t="s">
        <v>15</v>
      </c>
      <c r="G299" s="3">
        <v>1</v>
      </c>
      <c r="H299" s="10" t="s">
        <v>16</v>
      </c>
      <c r="I299" s="3">
        <v>17069</v>
      </c>
      <c r="J299" s="3">
        <v>12232</v>
      </c>
      <c r="K299" s="3">
        <v>29301</v>
      </c>
      <c r="L299" s="3">
        <v>41594649</v>
      </c>
      <c r="M299" s="3">
        <v>12869276</v>
      </c>
      <c r="N299" s="3">
        <v>337</v>
      </c>
      <c r="O299" s="3">
        <v>259</v>
      </c>
      <c r="P299" s="3">
        <v>1682632</v>
      </c>
      <c r="Q299" s="3">
        <v>2068279</v>
      </c>
      <c r="R299" s="3">
        <v>1139579</v>
      </c>
      <c r="S299" s="3">
        <v>405334</v>
      </c>
      <c r="T299" s="17">
        <f t="shared" si="24"/>
        <v>123426.25816023738</v>
      </c>
      <c r="U299" s="17">
        <f t="shared" si="25"/>
        <v>49688.324324324327</v>
      </c>
      <c r="V299" s="17">
        <f t="shared" si="26"/>
        <v>4992.9732937685458</v>
      </c>
      <c r="W299" s="17">
        <f t="shared" si="27"/>
        <v>7985.6332046332045</v>
      </c>
      <c r="X299" s="17">
        <f t="shared" si="28"/>
        <v>3381.5400593471809</v>
      </c>
      <c r="Y299" s="17">
        <f t="shared" si="29"/>
        <v>1564.9961389961391</v>
      </c>
    </row>
    <row r="300" spans="1:25" s="3" customFormat="1" ht="20" customHeight="1" x14ac:dyDescent="0.15">
      <c r="A300" s="8">
        <v>2016</v>
      </c>
      <c r="B300" s="9">
        <v>227757</v>
      </c>
      <c r="C300" s="10" t="s">
        <v>88</v>
      </c>
      <c r="D300" s="10" t="s">
        <v>26</v>
      </c>
      <c r="E300" s="10" t="s">
        <v>15</v>
      </c>
      <c r="G300" s="3">
        <v>1</v>
      </c>
      <c r="H300" s="10" t="s">
        <v>16</v>
      </c>
      <c r="I300" s="3">
        <v>1999</v>
      </c>
      <c r="J300" s="3">
        <v>1825</v>
      </c>
      <c r="K300" s="3">
        <v>3824</v>
      </c>
      <c r="L300" s="3">
        <v>21297808</v>
      </c>
      <c r="M300" s="3">
        <v>9133083</v>
      </c>
      <c r="N300" s="3">
        <v>278</v>
      </c>
      <c r="O300" s="3">
        <v>193</v>
      </c>
      <c r="P300" s="3">
        <v>1105176</v>
      </c>
      <c r="Q300" s="3">
        <v>719618</v>
      </c>
      <c r="R300" s="3">
        <v>327648</v>
      </c>
      <c r="S300" s="3">
        <v>198552</v>
      </c>
      <c r="T300" s="17">
        <f t="shared" si="24"/>
        <v>76610.820143884892</v>
      </c>
      <c r="U300" s="17">
        <f t="shared" si="25"/>
        <v>47321.673575129535</v>
      </c>
      <c r="V300" s="17">
        <f t="shared" si="26"/>
        <v>3975.4532374100718</v>
      </c>
      <c r="W300" s="17">
        <f t="shared" si="27"/>
        <v>3728.5906735751296</v>
      </c>
      <c r="X300" s="17">
        <f t="shared" si="28"/>
        <v>1178.5899280575541</v>
      </c>
      <c r="Y300" s="17">
        <f t="shared" si="29"/>
        <v>1028.7668393782383</v>
      </c>
    </row>
    <row r="301" spans="1:25" s="3" customFormat="1" ht="20" customHeight="1" x14ac:dyDescent="0.15">
      <c r="A301" s="8">
        <v>2016</v>
      </c>
      <c r="B301" s="9">
        <v>186380</v>
      </c>
      <c r="C301" s="10" t="s">
        <v>89</v>
      </c>
      <c r="D301" s="10" t="s">
        <v>90</v>
      </c>
      <c r="E301" s="10" t="s">
        <v>15</v>
      </c>
      <c r="G301" s="3">
        <v>1</v>
      </c>
      <c r="H301" s="10" t="s">
        <v>16</v>
      </c>
      <c r="I301" s="3">
        <v>16991</v>
      </c>
      <c r="J301" s="3">
        <v>16948</v>
      </c>
      <c r="K301" s="3">
        <v>33939</v>
      </c>
      <c r="L301" s="3">
        <v>39935678</v>
      </c>
      <c r="M301" s="3">
        <v>16436590</v>
      </c>
      <c r="N301" s="3">
        <v>369</v>
      </c>
      <c r="O301" s="3">
        <v>372</v>
      </c>
      <c r="P301" s="3">
        <v>1614100</v>
      </c>
      <c r="Q301" s="3">
        <v>2226407</v>
      </c>
      <c r="R301" s="3">
        <v>1216830</v>
      </c>
      <c r="S301" s="3">
        <v>464147</v>
      </c>
      <c r="T301" s="17">
        <f t="shared" si="24"/>
        <v>108226.76964769648</v>
      </c>
      <c r="U301" s="17">
        <f t="shared" si="25"/>
        <v>44184.381720430109</v>
      </c>
      <c r="V301" s="17">
        <f t="shared" si="26"/>
        <v>4374.2547425474258</v>
      </c>
      <c r="W301" s="17">
        <f t="shared" si="27"/>
        <v>5984.9650537634407</v>
      </c>
      <c r="X301" s="17">
        <f t="shared" si="28"/>
        <v>3297.6422764227641</v>
      </c>
      <c r="Y301" s="17">
        <f t="shared" si="29"/>
        <v>1247.7069892473119</v>
      </c>
    </row>
    <row r="302" spans="1:25" s="3" customFormat="1" ht="20" customHeight="1" x14ac:dyDescent="0.15">
      <c r="A302" s="8">
        <v>2016</v>
      </c>
      <c r="B302" s="9">
        <v>122409</v>
      </c>
      <c r="C302" s="10" t="s">
        <v>91</v>
      </c>
      <c r="D302" s="10" t="s">
        <v>36</v>
      </c>
      <c r="E302" s="10" t="s">
        <v>15</v>
      </c>
      <c r="G302" s="3">
        <v>1</v>
      </c>
      <c r="H302" s="10" t="s">
        <v>16</v>
      </c>
      <c r="I302" s="3">
        <v>12068</v>
      </c>
      <c r="J302" s="3">
        <v>14462</v>
      </c>
      <c r="K302" s="3">
        <v>26530</v>
      </c>
      <c r="L302" s="3">
        <v>24026536</v>
      </c>
      <c r="M302" s="3">
        <v>13975070</v>
      </c>
      <c r="N302" s="3">
        <v>226</v>
      </c>
      <c r="O302" s="3">
        <v>371</v>
      </c>
      <c r="P302" s="3">
        <v>1274194</v>
      </c>
      <c r="Q302" s="3">
        <v>2534302</v>
      </c>
      <c r="R302" s="3">
        <v>368555</v>
      </c>
      <c r="S302" s="3">
        <v>227700</v>
      </c>
      <c r="T302" s="17">
        <f t="shared" si="24"/>
        <v>106312.10619469026</v>
      </c>
      <c r="U302" s="17">
        <f t="shared" si="25"/>
        <v>37668.652291105122</v>
      </c>
      <c r="V302" s="17">
        <f t="shared" si="26"/>
        <v>5638.0265486725666</v>
      </c>
      <c r="W302" s="17">
        <f t="shared" si="27"/>
        <v>6831.0026954177902</v>
      </c>
      <c r="X302" s="17">
        <f t="shared" si="28"/>
        <v>1630.7743362831859</v>
      </c>
      <c r="Y302" s="17">
        <f t="shared" si="29"/>
        <v>613.74663072776275</v>
      </c>
    </row>
    <row r="303" spans="1:25" s="3" customFormat="1" ht="20" customHeight="1" x14ac:dyDescent="0.15">
      <c r="A303" s="8">
        <v>2016</v>
      </c>
      <c r="B303" s="9">
        <v>122755</v>
      </c>
      <c r="C303" s="10" t="s">
        <v>92</v>
      </c>
      <c r="D303" s="10" t="s">
        <v>36</v>
      </c>
      <c r="E303" s="10" t="s">
        <v>15</v>
      </c>
      <c r="G303" s="3">
        <v>1</v>
      </c>
      <c r="H303" s="10" t="s">
        <v>16</v>
      </c>
      <c r="I303" s="3">
        <v>11298</v>
      </c>
      <c r="J303" s="3">
        <v>10271</v>
      </c>
      <c r="K303" s="3">
        <v>21569</v>
      </c>
      <c r="L303" s="3">
        <v>13230713</v>
      </c>
      <c r="M303" s="3">
        <v>7928323</v>
      </c>
      <c r="N303" s="3">
        <v>218</v>
      </c>
      <c r="O303" s="3">
        <v>266</v>
      </c>
      <c r="P303" s="3">
        <v>864366</v>
      </c>
      <c r="Q303" s="3">
        <v>1210076</v>
      </c>
      <c r="R303" s="3">
        <v>233476</v>
      </c>
      <c r="S303" s="3">
        <v>104699</v>
      </c>
      <c r="T303" s="17">
        <f t="shared" si="24"/>
        <v>60691.34403669725</v>
      </c>
      <c r="U303" s="17">
        <f t="shared" si="25"/>
        <v>29805.725563909775</v>
      </c>
      <c r="V303" s="17">
        <f t="shared" si="26"/>
        <v>3964.9816513761466</v>
      </c>
      <c r="W303" s="17">
        <f t="shared" si="27"/>
        <v>4549.1578947368425</v>
      </c>
      <c r="X303" s="17">
        <f t="shared" si="28"/>
        <v>1070.9908256880733</v>
      </c>
      <c r="Y303" s="17">
        <f t="shared" si="29"/>
        <v>393.60526315789474</v>
      </c>
    </row>
    <row r="304" spans="1:25" s="3" customFormat="1" ht="20" customHeight="1" x14ac:dyDescent="0.15">
      <c r="A304" s="8">
        <v>2016</v>
      </c>
      <c r="B304" s="9">
        <v>228246</v>
      </c>
      <c r="C304" s="10" t="s">
        <v>93</v>
      </c>
      <c r="D304" s="10" t="s">
        <v>26</v>
      </c>
      <c r="E304" s="10" t="s">
        <v>15</v>
      </c>
      <c r="G304" s="3">
        <v>1</v>
      </c>
      <c r="H304" s="10" t="s">
        <v>16</v>
      </c>
      <c r="I304" s="3">
        <v>3132</v>
      </c>
      <c r="J304" s="3">
        <v>3162</v>
      </c>
      <c r="K304" s="3">
        <v>6294</v>
      </c>
      <c r="L304" s="3">
        <v>29636259</v>
      </c>
      <c r="M304" s="3">
        <v>16534529</v>
      </c>
      <c r="N304" s="3">
        <v>224</v>
      </c>
      <c r="O304" s="3">
        <v>273</v>
      </c>
      <c r="P304" s="3">
        <v>716339</v>
      </c>
      <c r="Q304" s="3">
        <v>2143638</v>
      </c>
      <c r="R304" s="3">
        <v>989540</v>
      </c>
      <c r="S304" s="3">
        <v>244199</v>
      </c>
      <c r="T304" s="17">
        <f t="shared" si="24"/>
        <v>132304.72767857142</v>
      </c>
      <c r="U304" s="17">
        <f t="shared" si="25"/>
        <v>60566.040293040292</v>
      </c>
      <c r="V304" s="17">
        <f t="shared" si="26"/>
        <v>3197.9419642857142</v>
      </c>
      <c r="W304" s="17">
        <f t="shared" si="27"/>
        <v>7852.1538461538457</v>
      </c>
      <c r="X304" s="17">
        <f t="shared" si="28"/>
        <v>4417.5892857142853</v>
      </c>
      <c r="Y304" s="17">
        <f t="shared" si="29"/>
        <v>894.50183150183148</v>
      </c>
    </row>
    <row r="305" spans="1:25" s="3" customFormat="1" ht="20" customHeight="1" x14ac:dyDescent="0.15">
      <c r="A305" s="8">
        <v>2016</v>
      </c>
      <c r="B305" s="9">
        <v>243744</v>
      </c>
      <c r="C305" s="10" t="s">
        <v>94</v>
      </c>
      <c r="D305" s="10" t="s">
        <v>36</v>
      </c>
      <c r="E305" s="10" t="s">
        <v>15</v>
      </c>
      <c r="G305" s="3">
        <v>1</v>
      </c>
      <c r="H305" s="10" t="s">
        <v>16</v>
      </c>
      <c r="I305" s="3">
        <v>3620</v>
      </c>
      <c r="J305" s="3">
        <v>3412</v>
      </c>
      <c r="K305" s="3">
        <v>7032</v>
      </c>
      <c r="L305" s="3">
        <v>42906222</v>
      </c>
      <c r="M305" s="3">
        <v>25025718</v>
      </c>
      <c r="N305" s="3">
        <v>516</v>
      </c>
      <c r="O305" s="3">
        <v>485</v>
      </c>
      <c r="P305" s="3">
        <v>2491949</v>
      </c>
      <c r="Q305" s="3">
        <v>3156927</v>
      </c>
      <c r="R305" s="3">
        <v>1046260</v>
      </c>
      <c r="S305" s="3">
        <v>400384</v>
      </c>
      <c r="T305" s="17">
        <f t="shared" si="24"/>
        <v>83151.593023255817</v>
      </c>
      <c r="U305" s="17">
        <f t="shared" si="25"/>
        <v>51599.418556701028</v>
      </c>
      <c r="V305" s="17">
        <f t="shared" si="26"/>
        <v>4829.3585271317834</v>
      </c>
      <c r="W305" s="17">
        <f t="shared" si="27"/>
        <v>6509.1278350515468</v>
      </c>
      <c r="X305" s="17">
        <f t="shared" si="28"/>
        <v>2027.6356589147288</v>
      </c>
      <c r="Y305" s="17">
        <f t="shared" si="29"/>
        <v>825.53402061855672</v>
      </c>
    </row>
    <row r="306" spans="1:25" s="3" customFormat="1" ht="20" customHeight="1" x14ac:dyDescent="0.15">
      <c r="A306" s="8">
        <v>2016</v>
      </c>
      <c r="B306" s="9">
        <v>196413</v>
      </c>
      <c r="C306" s="10" t="s">
        <v>95</v>
      </c>
      <c r="D306" s="10" t="s">
        <v>96</v>
      </c>
      <c r="E306" s="10" t="s">
        <v>15</v>
      </c>
      <c r="G306" s="3">
        <v>1</v>
      </c>
      <c r="H306" s="10" t="s">
        <v>16</v>
      </c>
      <c r="I306" s="3">
        <v>6518</v>
      </c>
      <c r="J306" s="3">
        <v>7806</v>
      </c>
      <c r="K306" s="3">
        <v>14324</v>
      </c>
      <c r="L306" s="3">
        <v>43772577</v>
      </c>
      <c r="M306" s="3">
        <v>22819575</v>
      </c>
      <c r="N306" s="3">
        <v>362</v>
      </c>
      <c r="O306" s="3">
        <v>309</v>
      </c>
      <c r="P306" s="3">
        <v>1627209</v>
      </c>
      <c r="Q306" s="3">
        <v>2601614</v>
      </c>
      <c r="R306" s="3">
        <v>1159748</v>
      </c>
      <c r="S306" s="3">
        <v>431766</v>
      </c>
      <c r="T306" s="17">
        <f t="shared" si="24"/>
        <v>120918.72099447514</v>
      </c>
      <c r="U306" s="17">
        <f t="shared" si="25"/>
        <v>73849.757281553393</v>
      </c>
      <c r="V306" s="17">
        <f t="shared" si="26"/>
        <v>4495.0524861878457</v>
      </c>
      <c r="W306" s="17">
        <f t="shared" si="27"/>
        <v>8419.4627831715206</v>
      </c>
      <c r="X306" s="17">
        <f t="shared" si="28"/>
        <v>3203.7237569060771</v>
      </c>
      <c r="Y306" s="17">
        <f t="shared" si="29"/>
        <v>1397.3009708737864</v>
      </c>
    </row>
    <row r="307" spans="1:25" s="3" customFormat="1" ht="20" customHeight="1" x14ac:dyDescent="0.15">
      <c r="A307" s="8">
        <v>2016</v>
      </c>
      <c r="B307" s="9">
        <v>216339</v>
      </c>
      <c r="C307" s="10" t="s">
        <v>97</v>
      </c>
      <c r="D307" s="10" t="s">
        <v>98</v>
      </c>
      <c r="E307" s="10" t="s">
        <v>15</v>
      </c>
      <c r="G307" s="3">
        <v>1</v>
      </c>
      <c r="H307" s="10" t="s">
        <v>16</v>
      </c>
      <c r="I307" s="3">
        <v>12406</v>
      </c>
      <c r="J307" s="3">
        <v>13722</v>
      </c>
      <c r="K307" s="3">
        <v>26128</v>
      </c>
      <c r="L307" s="3">
        <v>29161116</v>
      </c>
      <c r="M307" s="3">
        <v>12412807</v>
      </c>
      <c r="N307" s="3">
        <v>265</v>
      </c>
      <c r="O307" s="3">
        <v>263</v>
      </c>
      <c r="P307" s="3">
        <v>494225</v>
      </c>
      <c r="Q307" s="3">
        <v>1101167</v>
      </c>
      <c r="R307" s="3">
        <v>557234</v>
      </c>
      <c r="S307" s="3">
        <v>192933</v>
      </c>
      <c r="T307" s="17">
        <f t="shared" si="24"/>
        <v>110041.94716981132</v>
      </c>
      <c r="U307" s="17">
        <f t="shared" si="25"/>
        <v>47196.984790874521</v>
      </c>
      <c r="V307" s="17">
        <f t="shared" si="26"/>
        <v>1865</v>
      </c>
      <c r="W307" s="17">
        <f t="shared" si="27"/>
        <v>4186.9467680608368</v>
      </c>
      <c r="X307" s="17">
        <f t="shared" si="28"/>
        <v>2102.7698113207548</v>
      </c>
      <c r="Y307" s="17">
        <f t="shared" si="29"/>
        <v>733.58555133079847</v>
      </c>
    </row>
    <row r="308" spans="1:25" s="3" customFormat="1" ht="20" customHeight="1" x14ac:dyDescent="0.15">
      <c r="A308" s="8">
        <v>2016</v>
      </c>
      <c r="B308" s="9">
        <v>228723</v>
      </c>
      <c r="C308" s="10" t="s">
        <v>99</v>
      </c>
      <c r="D308" s="10" t="s">
        <v>26</v>
      </c>
      <c r="E308" s="10" t="s">
        <v>15</v>
      </c>
      <c r="G308" s="3">
        <v>1</v>
      </c>
      <c r="H308" s="10" t="s">
        <v>16</v>
      </c>
      <c r="I308" s="3">
        <v>22973</v>
      </c>
      <c r="J308" s="3">
        <v>22002</v>
      </c>
      <c r="K308" s="3">
        <v>44975</v>
      </c>
      <c r="L308" s="3">
        <v>52981541</v>
      </c>
      <c r="M308" s="3">
        <v>25472423</v>
      </c>
      <c r="N308" s="3">
        <v>394</v>
      </c>
      <c r="O308" s="3">
        <v>396</v>
      </c>
      <c r="P308" s="3">
        <v>3344684</v>
      </c>
      <c r="Q308" s="3">
        <v>4430906</v>
      </c>
      <c r="R308" s="3">
        <v>1980888</v>
      </c>
      <c r="S308" s="3">
        <v>684393</v>
      </c>
      <c r="T308" s="17">
        <f t="shared" si="24"/>
        <v>134470.91624365482</v>
      </c>
      <c r="U308" s="17">
        <f t="shared" si="25"/>
        <v>64324.300505050502</v>
      </c>
      <c r="V308" s="17">
        <f t="shared" si="26"/>
        <v>8489.0456852791885</v>
      </c>
      <c r="W308" s="17">
        <f t="shared" si="27"/>
        <v>11189.156565656565</v>
      </c>
      <c r="X308" s="17">
        <f t="shared" si="28"/>
        <v>5027.6345177664971</v>
      </c>
      <c r="Y308" s="17">
        <f t="shared" si="29"/>
        <v>1728.2651515151515</v>
      </c>
    </row>
    <row r="309" spans="1:25" s="3" customFormat="1" ht="20" customHeight="1" x14ac:dyDescent="0.15">
      <c r="A309" s="8">
        <v>2016</v>
      </c>
      <c r="B309" s="9">
        <v>228875</v>
      </c>
      <c r="C309" s="10" t="s">
        <v>100</v>
      </c>
      <c r="D309" s="10" t="s">
        <v>26</v>
      </c>
      <c r="E309" s="10" t="s">
        <v>15</v>
      </c>
      <c r="G309" s="3">
        <v>1</v>
      </c>
      <c r="H309" s="10" t="s">
        <v>16</v>
      </c>
      <c r="I309" s="3">
        <v>3381</v>
      </c>
      <c r="J309" s="3">
        <v>5210</v>
      </c>
      <c r="K309" s="3">
        <v>8591</v>
      </c>
      <c r="L309" s="3">
        <v>61652992</v>
      </c>
      <c r="M309" s="3">
        <v>22072808</v>
      </c>
      <c r="N309" s="3">
        <v>296</v>
      </c>
      <c r="O309" s="3">
        <v>294</v>
      </c>
      <c r="P309" s="3">
        <v>2326327</v>
      </c>
      <c r="Q309" s="3">
        <v>4789102</v>
      </c>
      <c r="R309" s="3">
        <v>1195533</v>
      </c>
      <c r="S309" s="3">
        <v>306449</v>
      </c>
      <c r="T309" s="17">
        <f t="shared" si="24"/>
        <v>208287.13513513515</v>
      </c>
      <c r="U309" s="17">
        <f t="shared" si="25"/>
        <v>75077.578231292515</v>
      </c>
      <c r="V309" s="17">
        <f t="shared" si="26"/>
        <v>7859.2128378378375</v>
      </c>
      <c r="W309" s="17">
        <f t="shared" si="27"/>
        <v>16289.462585034014</v>
      </c>
      <c r="X309" s="17">
        <f t="shared" si="28"/>
        <v>4038.9628378378379</v>
      </c>
      <c r="Y309" s="17">
        <f t="shared" si="29"/>
        <v>1042.343537414966</v>
      </c>
    </row>
    <row r="310" spans="1:25" s="3" customFormat="1" ht="20" customHeight="1" x14ac:dyDescent="0.15">
      <c r="A310" s="8">
        <v>2016</v>
      </c>
      <c r="B310" s="9">
        <v>228459</v>
      </c>
      <c r="C310" s="10" t="s">
        <v>101</v>
      </c>
      <c r="D310" s="10" t="s">
        <v>26</v>
      </c>
      <c r="E310" s="10" t="s">
        <v>15</v>
      </c>
      <c r="G310" s="3">
        <v>1</v>
      </c>
      <c r="H310" s="10" t="s">
        <v>16</v>
      </c>
      <c r="I310" s="3">
        <v>11896</v>
      </c>
      <c r="J310" s="3">
        <v>16284</v>
      </c>
      <c r="K310" s="3">
        <v>28180</v>
      </c>
      <c r="L310" s="3">
        <v>10922991</v>
      </c>
      <c r="M310" s="3">
        <v>5382494</v>
      </c>
      <c r="N310" s="3">
        <v>250</v>
      </c>
      <c r="O310" s="3">
        <v>179</v>
      </c>
      <c r="P310" s="3">
        <v>714171</v>
      </c>
      <c r="Q310" s="3">
        <v>907031</v>
      </c>
      <c r="R310" s="3">
        <v>305947</v>
      </c>
      <c r="S310" s="3">
        <v>107765</v>
      </c>
      <c r="T310" s="17">
        <f t="shared" si="24"/>
        <v>43691.964</v>
      </c>
      <c r="U310" s="17">
        <f t="shared" si="25"/>
        <v>30069.798882681564</v>
      </c>
      <c r="V310" s="17">
        <f t="shared" si="26"/>
        <v>2856.6840000000002</v>
      </c>
      <c r="W310" s="17">
        <f t="shared" si="27"/>
        <v>5067.2122905027936</v>
      </c>
      <c r="X310" s="17">
        <f t="shared" si="28"/>
        <v>1223.788</v>
      </c>
      <c r="Y310" s="17">
        <f t="shared" si="29"/>
        <v>602.03910614525137</v>
      </c>
    </row>
    <row r="311" spans="1:25" s="3" customFormat="1" ht="20" customHeight="1" x14ac:dyDescent="0.15">
      <c r="A311" s="8">
        <v>2016</v>
      </c>
      <c r="B311" s="9">
        <v>229115</v>
      </c>
      <c r="C311" s="10" t="s">
        <v>102</v>
      </c>
      <c r="D311" s="10" t="s">
        <v>26</v>
      </c>
      <c r="E311" s="10" t="s">
        <v>15</v>
      </c>
      <c r="G311" s="3">
        <v>1</v>
      </c>
      <c r="H311" s="10" t="s">
        <v>16</v>
      </c>
      <c r="I311" s="3">
        <v>14522</v>
      </c>
      <c r="J311" s="3">
        <v>12066</v>
      </c>
      <c r="K311" s="3">
        <v>26588</v>
      </c>
      <c r="L311" s="3">
        <v>36315360</v>
      </c>
      <c r="M311" s="3">
        <v>13377547</v>
      </c>
      <c r="N311" s="3">
        <v>314</v>
      </c>
      <c r="O311" s="3">
        <v>234</v>
      </c>
      <c r="P311" s="3">
        <v>2087424</v>
      </c>
      <c r="Q311" s="3">
        <v>2066343</v>
      </c>
      <c r="R311" s="3">
        <v>1201749</v>
      </c>
      <c r="S311" s="3">
        <v>620942</v>
      </c>
      <c r="T311" s="17">
        <f t="shared" si="24"/>
        <v>115654.0127388535</v>
      </c>
      <c r="U311" s="17">
        <f t="shared" si="25"/>
        <v>57169.004273504273</v>
      </c>
      <c r="V311" s="17">
        <f t="shared" si="26"/>
        <v>6647.8471337579622</v>
      </c>
      <c r="W311" s="17">
        <f t="shared" si="27"/>
        <v>8830.5256410256407</v>
      </c>
      <c r="X311" s="17">
        <f t="shared" si="28"/>
        <v>3827.2261146496817</v>
      </c>
      <c r="Y311" s="17">
        <f t="shared" si="29"/>
        <v>2653.5982905982905</v>
      </c>
    </row>
    <row r="312" spans="1:25" s="3" customFormat="1" ht="20" customHeight="1" x14ac:dyDescent="0.15">
      <c r="A312" s="8">
        <v>2016</v>
      </c>
      <c r="B312" s="9">
        <v>100751</v>
      </c>
      <c r="C312" s="10" t="s">
        <v>103</v>
      </c>
      <c r="D312" s="10" t="s">
        <v>22</v>
      </c>
      <c r="E312" s="10" t="s">
        <v>15</v>
      </c>
      <c r="G312" s="3">
        <v>1</v>
      </c>
      <c r="H312" s="10" t="s">
        <v>16</v>
      </c>
      <c r="I312" s="3">
        <v>13038</v>
      </c>
      <c r="J312" s="3">
        <v>16033</v>
      </c>
      <c r="K312" s="3">
        <v>29071</v>
      </c>
      <c r="L312" s="3">
        <v>82008236</v>
      </c>
      <c r="M312" s="3">
        <v>21035775</v>
      </c>
      <c r="N312" s="3">
        <v>362</v>
      </c>
      <c r="O312" s="3">
        <v>423</v>
      </c>
      <c r="P312" s="3">
        <v>2033625</v>
      </c>
      <c r="Q312" s="3">
        <v>3368194</v>
      </c>
      <c r="R312" s="3">
        <v>2105001</v>
      </c>
      <c r="S312" s="3">
        <v>564781</v>
      </c>
      <c r="T312" s="17">
        <f t="shared" si="24"/>
        <v>226542.08839779007</v>
      </c>
      <c r="U312" s="17">
        <f t="shared" si="25"/>
        <v>49729.964539007095</v>
      </c>
      <c r="V312" s="17">
        <f t="shared" si="26"/>
        <v>5617.7486187845307</v>
      </c>
      <c r="W312" s="17">
        <f t="shared" si="27"/>
        <v>7962.6335697399527</v>
      </c>
      <c r="X312" s="17">
        <f t="shared" si="28"/>
        <v>5814.9198895027621</v>
      </c>
      <c r="Y312" s="17">
        <f t="shared" si="29"/>
        <v>1335.1796690307328</v>
      </c>
    </row>
    <row r="313" spans="1:25" s="3" customFormat="1" ht="20" customHeight="1" x14ac:dyDescent="0.15">
      <c r="A313" s="8">
        <v>2016</v>
      </c>
      <c r="B313" s="9">
        <v>221759</v>
      </c>
      <c r="C313" s="10" t="s">
        <v>104</v>
      </c>
      <c r="D313" s="10" t="s">
        <v>71</v>
      </c>
      <c r="E313" s="10" t="s">
        <v>15</v>
      </c>
      <c r="G313" s="3">
        <v>1</v>
      </c>
      <c r="H313" s="10" t="s">
        <v>16</v>
      </c>
      <c r="I313" s="3">
        <v>10476</v>
      </c>
      <c r="J313" s="3">
        <v>10243</v>
      </c>
      <c r="K313" s="3">
        <v>20719</v>
      </c>
      <c r="L313" s="3">
        <v>47966506</v>
      </c>
      <c r="M313" s="3">
        <v>19402934</v>
      </c>
      <c r="N313" s="3">
        <v>322</v>
      </c>
      <c r="O313" s="3">
        <v>308</v>
      </c>
      <c r="P313" s="3">
        <v>1526826</v>
      </c>
      <c r="Q313" s="3">
        <v>2353302</v>
      </c>
      <c r="R313" s="3">
        <v>2107541</v>
      </c>
      <c r="S313" s="3">
        <v>620685</v>
      </c>
      <c r="T313" s="17">
        <f t="shared" si="24"/>
        <v>148964.30434782608</v>
      </c>
      <c r="U313" s="17">
        <f t="shared" si="25"/>
        <v>62996.538961038961</v>
      </c>
      <c r="V313" s="17">
        <f t="shared" si="26"/>
        <v>4741.695652173913</v>
      </c>
      <c r="W313" s="17">
        <f t="shared" si="27"/>
        <v>7640.590909090909</v>
      </c>
      <c r="X313" s="17">
        <f t="shared" si="28"/>
        <v>6545.1583850931675</v>
      </c>
      <c r="Y313" s="17">
        <f t="shared" si="29"/>
        <v>2015.2110389610389</v>
      </c>
    </row>
    <row r="314" spans="1:25" s="3" customFormat="1" ht="20" customHeight="1" x14ac:dyDescent="0.15">
      <c r="A314" s="8">
        <v>2016</v>
      </c>
      <c r="B314" s="9">
        <v>228778</v>
      </c>
      <c r="C314" s="10" t="s">
        <v>105</v>
      </c>
      <c r="D314" s="10" t="s">
        <v>26</v>
      </c>
      <c r="E314" s="10" t="s">
        <v>15</v>
      </c>
      <c r="G314" s="3">
        <v>1</v>
      </c>
      <c r="H314" s="10" t="s">
        <v>16</v>
      </c>
      <c r="I314" s="3">
        <v>17325</v>
      </c>
      <c r="J314" s="3">
        <v>19701</v>
      </c>
      <c r="K314" s="3">
        <v>37026</v>
      </c>
      <c r="L314" s="3">
        <v>67935845</v>
      </c>
      <c r="M314" s="3">
        <v>26969479</v>
      </c>
      <c r="N314" s="3">
        <v>371</v>
      </c>
      <c r="O314" s="3">
        <v>366</v>
      </c>
      <c r="P314" s="3">
        <v>3383459</v>
      </c>
      <c r="Q314" s="3">
        <v>4499551</v>
      </c>
      <c r="R314" s="3">
        <v>1659947</v>
      </c>
      <c r="S314" s="3">
        <v>503453</v>
      </c>
      <c r="T314" s="17">
        <f t="shared" si="24"/>
        <v>183115.48517520216</v>
      </c>
      <c r="U314" s="17">
        <f t="shared" si="25"/>
        <v>73687.101092896177</v>
      </c>
      <c r="V314" s="17">
        <f t="shared" si="26"/>
        <v>9119.8355795148254</v>
      </c>
      <c r="W314" s="17">
        <f t="shared" si="27"/>
        <v>12293.855191256831</v>
      </c>
      <c r="X314" s="17">
        <f t="shared" si="28"/>
        <v>4474.2506738544471</v>
      </c>
      <c r="Y314" s="17">
        <f t="shared" si="29"/>
        <v>1375.5546448087432</v>
      </c>
    </row>
    <row r="315" spans="1:25" s="3" customFormat="1" ht="20" customHeight="1" x14ac:dyDescent="0.15">
      <c r="A315" s="8">
        <v>2016</v>
      </c>
      <c r="B315" s="9">
        <v>228796</v>
      </c>
      <c r="C315" s="10" t="s">
        <v>106</v>
      </c>
      <c r="D315" s="10" t="s">
        <v>26</v>
      </c>
      <c r="E315" s="10" t="s">
        <v>15</v>
      </c>
      <c r="G315" s="3">
        <v>1</v>
      </c>
      <c r="H315" s="10" t="s">
        <v>16</v>
      </c>
      <c r="I315" s="3">
        <v>6451</v>
      </c>
      <c r="J315" s="3">
        <v>6870</v>
      </c>
      <c r="K315" s="3">
        <v>13321</v>
      </c>
      <c r="L315" s="3">
        <v>15672171</v>
      </c>
      <c r="M315" s="3">
        <v>8891042</v>
      </c>
      <c r="N315" s="3">
        <v>191</v>
      </c>
      <c r="O315" s="3">
        <v>161</v>
      </c>
      <c r="P315" s="3">
        <v>339508</v>
      </c>
      <c r="Q315" s="3">
        <v>1164766</v>
      </c>
      <c r="R315" s="3">
        <v>470136</v>
      </c>
      <c r="S315" s="3">
        <v>197920</v>
      </c>
      <c r="T315" s="17">
        <f t="shared" si="24"/>
        <v>82053.251308900522</v>
      </c>
      <c r="U315" s="17">
        <f t="shared" si="25"/>
        <v>55223.863354037268</v>
      </c>
      <c r="V315" s="17">
        <f t="shared" si="26"/>
        <v>1777.5287958115184</v>
      </c>
      <c r="W315" s="17">
        <f t="shared" si="27"/>
        <v>7234.5714285714284</v>
      </c>
      <c r="X315" s="17">
        <f t="shared" si="28"/>
        <v>2461.4450261780103</v>
      </c>
      <c r="Y315" s="17">
        <f t="shared" si="29"/>
        <v>1229.3167701863354</v>
      </c>
    </row>
    <row r="316" spans="1:25" s="3" customFormat="1" ht="20" customHeight="1" x14ac:dyDescent="0.15">
      <c r="A316" s="8">
        <v>2016</v>
      </c>
      <c r="B316" s="9">
        <v>229027</v>
      </c>
      <c r="C316" s="10" t="s">
        <v>107</v>
      </c>
      <c r="D316" s="10" t="s">
        <v>26</v>
      </c>
      <c r="E316" s="10" t="s">
        <v>15</v>
      </c>
      <c r="G316" s="3">
        <v>1</v>
      </c>
      <c r="H316" s="10" t="s">
        <v>16</v>
      </c>
      <c r="I316" s="3">
        <v>9781</v>
      </c>
      <c r="J316" s="3">
        <v>10214</v>
      </c>
      <c r="K316" s="3">
        <v>19995</v>
      </c>
      <c r="L316" s="3">
        <v>15170427</v>
      </c>
      <c r="M316" s="3">
        <v>5282824</v>
      </c>
      <c r="N316" s="3">
        <v>301</v>
      </c>
      <c r="O316" s="3">
        <v>195</v>
      </c>
      <c r="P316" s="3">
        <v>798190</v>
      </c>
      <c r="Q316" s="3">
        <v>1018685</v>
      </c>
      <c r="R316" s="3">
        <v>466655</v>
      </c>
      <c r="S316" s="3">
        <v>141615</v>
      </c>
      <c r="T316" s="17">
        <f t="shared" si="24"/>
        <v>50400.089700996679</v>
      </c>
      <c r="U316" s="17">
        <f t="shared" si="25"/>
        <v>27091.40512820513</v>
      </c>
      <c r="V316" s="17">
        <f t="shared" si="26"/>
        <v>2651.7940199335549</v>
      </c>
      <c r="W316" s="17">
        <f t="shared" si="27"/>
        <v>5224.0256410256407</v>
      </c>
      <c r="X316" s="17">
        <f t="shared" si="28"/>
        <v>1550.3488372093022</v>
      </c>
      <c r="Y316" s="17">
        <f t="shared" si="29"/>
        <v>726.23076923076928</v>
      </c>
    </row>
    <row r="317" spans="1:25" s="3" customFormat="1" ht="20" customHeight="1" x14ac:dyDescent="0.15">
      <c r="A317" s="8">
        <v>2016</v>
      </c>
      <c r="B317" s="9">
        <v>102368</v>
      </c>
      <c r="C317" s="10" t="s">
        <v>108</v>
      </c>
      <c r="D317" s="10" t="s">
        <v>22</v>
      </c>
      <c r="E317" s="10" t="s">
        <v>15</v>
      </c>
      <c r="G317" s="3">
        <v>1</v>
      </c>
      <c r="H317" s="10" t="s">
        <v>16</v>
      </c>
      <c r="I317" s="3">
        <v>3711</v>
      </c>
      <c r="J317" s="3">
        <v>5618</v>
      </c>
      <c r="K317" s="3">
        <v>9329</v>
      </c>
      <c r="L317" s="3">
        <v>12981279</v>
      </c>
      <c r="M317" s="3">
        <v>5535892</v>
      </c>
      <c r="N317" s="3">
        <v>267</v>
      </c>
      <c r="O317" s="3">
        <v>198</v>
      </c>
      <c r="P317" s="3">
        <v>459668</v>
      </c>
      <c r="Q317" s="3">
        <v>621903</v>
      </c>
      <c r="R317" s="3">
        <v>203875</v>
      </c>
      <c r="S317" s="3">
        <v>113006</v>
      </c>
      <c r="T317" s="17">
        <f t="shared" si="24"/>
        <v>48619.02247191011</v>
      </c>
      <c r="U317" s="17">
        <f t="shared" si="25"/>
        <v>27959.050505050505</v>
      </c>
      <c r="V317" s="17">
        <f t="shared" si="26"/>
        <v>1721.6029962546816</v>
      </c>
      <c r="W317" s="17">
        <f t="shared" si="27"/>
        <v>3140.9242424242425</v>
      </c>
      <c r="X317" s="17">
        <f t="shared" si="28"/>
        <v>763.5767790262172</v>
      </c>
      <c r="Y317" s="17">
        <f t="shared" si="29"/>
        <v>570.73737373737379</v>
      </c>
    </row>
    <row r="318" spans="1:25" s="3" customFormat="1" ht="20" customHeight="1" x14ac:dyDescent="0.15">
      <c r="A318" s="8">
        <v>2016</v>
      </c>
      <c r="B318" s="9">
        <v>160755</v>
      </c>
      <c r="C318" s="10" t="s">
        <v>109</v>
      </c>
      <c r="D318" s="10" t="s">
        <v>64</v>
      </c>
      <c r="E318" s="10" t="s">
        <v>15</v>
      </c>
      <c r="G318" s="3">
        <v>1</v>
      </c>
      <c r="H318" s="10" t="s">
        <v>16</v>
      </c>
      <c r="I318" s="3">
        <v>2717</v>
      </c>
      <c r="J318" s="3">
        <v>3770</v>
      </c>
      <c r="K318" s="3">
        <v>6487</v>
      </c>
      <c r="L318" s="3">
        <v>21372182</v>
      </c>
      <c r="M318" s="3">
        <v>9518666</v>
      </c>
      <c r="N318" s="3">
        <v>184</v>
      </c>
      <c r="O318" s="3">
        <v>190</v>
      </c>
      <c r="P318" s="3">
        <v>520738</v>
      </c>
      <c r="Q318" s="3">
        <v>828532</v>
      </c>
      <c r="R318" s="3">
        <v>560500</v>
      </c>
      <c r="S318" s="3">
        <v>265500</v>
      </c>
      <c r="T318" s="17">
        <f t="shared" si="24"/>
        <v>116153.16304347826</v>
      </c>
      <c r="U318" s="17">
        <f t="shared" si="25"/>
        <v>50098.242105263154</v>
      </c>
      <c r="V318" s="17">
        <f t="shared" si="26"/>
        <v>2830.0978260869565</v>
      </c>
      <c r="W318" s="17">
        <f t="shared" si="27"/>
        <v>4360.6947368421052</v>
      </c>
      <c r="X318" s="17">
        <f t="shared" si="28"/>
        <v>3046.195652173913</v>
      </c>
      <c r="Y318" s="17">
        <f t="shared" si="29"/>
        <v>1397.3684210526317</v>
      </c>
    </row>
    <row r="319" spans="1:25" s="3" customFormat="1" ht="20" customHeight="1" x14ac:dyDescent="0.15">
      <c r="A319" s="8">
        <v>2016</v>
      </c>
      <c r="B319" s="9">
        <v>196088</v>
      </c>
      <c r="C319" s="10" t="s">
        <v>110</v>
      </c>
      <c r="D319" s="10" t="s">
        <v>96</v>
      </c>
      <c r="E319" s="10" t="s">
        <v>15</v>
      </c>
      <c r="G319" s="3">
        <v>1</v>
      </c>
      <c r="H319" s="10" t="s">
        <v>16</v>
      </c>
      <c r="I319" s="3">
        <v>10798</v>
      </c>
      <c r="J319" s="3">
        <v>7934</v>
      </c>
      <c r="K319" s="3">
        <v>18732</v>
      </c>
      <c r="L319" s="3">
        <v>13860031</v>
      </c>
      <c r="M319" s="3">
        <v>6982074</v>
      </c>
      <c r="N319" s="3">
        <v>382</v>
      </c>
      <c r="O319" s="3">
        <v>305</v>
      </c>
      <c r="P319" s="3">
        <v>860666</v>
      </c>
      <c r="Q319" s="3">
        <v>964209</v>
      </c>
      <c r="R319" s="3">
        <v>423533</v>
      </c>
      <c r="S319" s="3">
        <v>182311</v>
      </c>
      <c r="T319" s="17">
        <f t="shared" si="24"/>
        <v>36282.803664921463</v>
      </c>
      <c r="U319" s="17">
        <f t="shared" si="25"/>
        <v>22892.045901639343</v>
      </c>
      <c r="V319" s="17">
        <f t="shared" si="26"/>
        <v>2253.0523560209426</v>
      </c>
      <c r="W319" s="17">
        <f t="shared" si="27"/>
        <v>3161.3409836065575</v>
      </c>
      <c r="X319" s="17">
        <f t="shared" si="28"/>
        <v>1108.7251308900525</v>
      </c>
      <c r="Y319" s="17">
        <f t="shared" si="29"/>
        <v>597.74098360655739</v>
      </c>
    </row>
    <row r="320" spans="1:25" s="3" customFormat="1" ht="20" customHeight="1" x14ac:dyDescent="0.15">
      <c r="A320" s="8">
        <v>2016</v>
      </c>
      <c r="B320" s="9">
        <v>200800</v>
      </c>
      <c r="C320" s="10" t="s">
        <v>111</v>
      </c>
      <c r="D320" s="10" t="s">
        <v>32</v>
      </c>
      <c r="E320" s="10" t="s">
        <v>15</v>
      </c>
      <c r="G320" s="3">
        <v>1</v>
      </c>
      <c r="H320" s="10" t="s">
        <v>16</v>
      </c>
      <c r="I320" s="3">
        <v>7363</v>
      </c>
      <c r="J320" s="3">
        <v>6004</v>
      </c>
      <c r="K320" s="3">
        <v>13367</v>
      </c>
      <c r="L320" s="3">
        <v>12347488</v>
      </c>
      <c r="M320" s="3">
        <v>6469770</v>
      </c>
      <c r="N320" s="3">
        <v>302</v>
      </c>
      <c r="O320" s="3">
        <v>251</v>
      </c>
      <c r="P320" s="3">
        <v>386458</v>
      </c>
      <c r="Q320" s="3">
        <v>753318</v>
      </c>
      <c r="R320" s="3">
        <v>344552</v>
      </c>
      <c r="S320" s="3">
        <v>147105</v>
      </c>
      <c r="T320" s="17">
        <f t="shared" si="24"/>
        <v>40885.721854304633</v>
      </c>
      <c r="U320" s="17">
        <f t="shared" si="25"/>
        <v>25775.976095617531</v>
      </c>
      <c r="V320" s="17">
        <f t="shared" si="26"/>
        <v>1279.6622516556292</v>
      </c>
      <c r="W320" s="17">
        <f t="shared" si="27"/>
        <v>3001.2669322709162</v>
      </c>
      <c r="X320" s="17">
        <f t="shared" si="28"/>
        <v>1140.9006622516556</v>
      </c>
      <c r="Y320" s="17">
        <f t="shared" si="29"/>
        <v>586.07569721115533</v>
      </c>
    </row>
    <row r="321" spans="1:25" s="3" customFormat="1" ht="20" customHeight="1" x14ac:dyDescent="0.15">
      <c r="A321" s="8">
        <v>2016</v>
      </c>
      <c r="B321" s="9">
        <v>100663</v>
      </c>
      <c r="C321" s="10" t="s">
        <v>112</v>
      </c>
      <c r="D321" s="10" t="s">
        <v>22</v>
      </c>
      <c r="E321" s="10" t="s">
        <v>15</v>
      </c>
      <c r="G321" s="3">
        <v>1</v>
      </c>
      <c r="H321" s="10" t="s">
        <v>16</v>
      </c>
      <c r="I321" s="3">
        <v>3668</v>
      </c>
      <c r="J321" s="3">
        <v>5273</v>
      </c>
      <c r="K321" s="3">
        <v>8941</v>
      </c>
      <c r="L321" s="3">
        <v>6366081</v>
      </c>
      <c r="M321" s="3">
        <v>6825701</v>
      </c>
      <c r="N321" s="3">
        <v>99</v>
      </c>
      <c r="O321" s="3">
        <v>206</v>
      </c>
      <c r="P321" s="3">
        <v>594861</v>
      </c>
      <c r="Q321" s="3">
        <v>759351</v>
      </c>
      <c r="R321" s="3">
        <v>234170</v>
      </c>
      <c r="S321" s="3">
        <v>211036</v>
      </c>
      <c r="T321" s="17">
        <f t="shared" si="24"/>
        <v>64303.848484848488</v>
      </c>
      <c r="U321" s="17">
        <f t="shared" si="25"/>
        <v>33134.470873786406</v>
      </c>
      <c r="V321" s="17">
        <f t="shared" si="26"/>
        <v>6008.69696969697</v>
      </c>
      <c r="W321" s="17">
        <f t="shared" si="27"/>
        <v>3686.1699029126212</v>
      </c>
      <c r="X321" s="17">
        <f t="shared" si="28"/>
        <v>2365.3535353535353</v>
      </c>
      <c r="Y321" s="17">
        <f t="shared" si="29"/>
        <v>1024.4466019417475</v>
      </c>
    </row>
    <row r="322" spans="1:25" s="3" customFormat="1" ht="20" customHeight="1" x14ac:dyDescent="0.15">
      <c r="A322" s="8">
        <v>2016</v>
      </c>
      <c r="B322" s="9">
        <v>104179</v>
      </c>
      <c r="C322" s="10" t="s">
        <v>113</v>
      </c>
      <c r="D322" s="10" t="s">
        <v>18</v>
      </c>
      <c r="E322" s="10" t="s">
        <v>15</v>
      </c>
      <c r="G322" s="3">
        <v>1</v>
      </c>
      <c r="H322" s="10" t="s">
        <v>16</v>
      </c>
      <c r="I322" s="3">
        <v>13909</v>
      </c>
      <c r="J322" s="3">
        <v>15140</v>
      </c>
      <c r="K322" s="3">
        <v>29049</v>
      </c>
      <c r="L322" s="3">
        <v>38714901</v>
      </c>
      <c r="M322" s="3">
        <v>15241951</v>
      </c>
      <c r="N322" s="3">
        <v>295</v>
      </c>
      <c r="O322" s="3">
        <v>264</v>
      </c>
      <c r="P322" s="3">
        <v>2435276</v>
      </c>
      <c r="Q322" s="3">
        <v>2954537</v>
      </c>
      <c r="R322" s="3">
        <v>1011244</v>
      </c>
      <c r="S322" s="3">
        <v>496480</v>
      </c>
      <c r="T322" s="17">
        <f t="shared" si="24"/>
        <v>131236.95254237289</v>
      </c>
      <c r="U322" s="17">
        <f t="shared" si="25"/>
        <v>57734.66287878788</v>
      </c>
      <c r="V322" s="17">
        <f t="shared" si="26"/>
        <v>8255.172881355933</v>
      </c>
      <c r="W322" s="17">
        <f t="shared" si="27"/>
        <v>11191.42803030303</v>
      </c>
      <c r="X322" s="17">
        <f t="shared" si="28"/>
        <v>3427.9457627118645</v>
      </c>
      <c r="Y322" s="17">
        <f t="shared" si="29"/>
        <v>1880.6060606060605</v>
      </c>
    </row>
    <row r="323" spans="1:25" s="3" customFormat="1" ht="20" customHeight="1" x14ac:dyDescent="0.15">
      <c r="A323" s="8">
        <v>2016</v>
      </c>
      <c r="B323" s="9">
        <v>106397</v>
      </c>
      <c r="C323" s="10" t="s">
        <v>114</v>
      </c>
      <c r="D323" s="10" t="s">
        <v>20</v>
      </c>
      <c r="E323" s="10" t="s">
        <v>15</v>
      </c>
      <c r="G323" s="3">
        <v>1</v>
      </c>
      <c r="H323" s="10" t="s">
        <v>16</v>
      </c>
      <c r="I323" s="3">
        <v>9277</v>
      </c>
      <c r="J323" s="3">
        <v>10497</v>
      </c>
      <c r="K323" s="3">
        <v>19774</v>
      </c>
      <c r="L323" s="3">
        <v>57591074</v>
      </c>
      <c r="M323" s="3">
        <v>20026749</v>
      </c>
      <c r="N323" s="3">
        <v>308</v>
      </c>
      <c r="O323" s="3">
        <v>313</v>
      </c>
      <c r="P323" s="3">
        <v>3375778</v>
      </c>
      <c r="Q323" s="3">
        <v>4262679</v>
      </c>
      <c r="R323" s="3">
        <v>1515780</v>
      </c>
      <c r="S323" s="3">
        <v>624305</v>
      </c>
      <c r="T323" s="17">
        <f t="shared" ref="T323:T386" si="30">L323/N323</f>
        <v>186984.00649350649</v>
      </c>
      <c r="U323" s="17">
        <f t="shared" ref="U323:U386" si="31">M323/O323</f>
        <v>63983.223642172525</v>
      </c>
      <c r="V323" s="17">
        <f t="shared" ref="V323:V386" si="32">P323/N323</f>
        <v>10960.318181818182</v>
      </c>
      <c r="W323" s="17">
        <f t="shared" ref="W323:W386" si="33">Q323/O323</f>
        <v>13618.782747603835</v>
      </c>
      <c r="X323" s="17">
        <f t="shared" ref="X323:X386" si="34">R323/N323</f>
        <v>4921.363636363636</v>
      </c>
      <c r="Y323" s="17">
        <f t="shared" ref="Y323:Y386" si="35">S323/O323</f>
        <v>1994.5846645367412</v>
      </c>
    </row>
    <row r="324" spans="1:25" s="3" customFormat="1" ht="20" customHeight="1" x14ac:dyDescent="0.15">
      <c r="A324" s="8">
        <v>2016</v>
      </c>
      <c r="B324" s="9">
        <v>110635</v>
      </c>
      <c r="C324" s="10" t="s">
        <v>115</v>
      </c>
      <c r="D324" s="10" t="s">
        <v>36</v>
      </c>
      <c r="E324" s="10" t="s">
        <v>15</v>
      </c>
      <c r="G324" s="3">
        <v>1</v>
      </c>
      <c r="H324" s="10" t="s">
        <v>16</v>
      </c>
      <c r="I324" s="3">
        <v>13574</v>
      </c>
      <c r="J324" s="3">
        <v>14533</v>
      </c>
      <c r="K324" s="3">
        <v>28107</v>
      </c>
      <c r="L324" s="3">
        <v>40544704</v>
      </c>
      <c r="M324" s="3">
        <v>17596116</v>
      </c>
      <c r="N324" s="3">
        <v>595</v>
      </c>
      <c r="O324" s="3">
        <v>457</v>
      </c>
      <c r="P324" s="3">
        <v>2759450</v>
      </c>
      <c r="Q324" s="3">
        <v>3007495</v>
      </c>
      <c r="R324" s="3">
        <v>819618</v>
      </c>
      <c r="S324" s="3">
        <v>293055</v>
      </c>
      <c r="T324" s="17">
        <f t="shared" si="30"/>
        <v>68142.359663865544</v>
      </c>
      <c r="U324" s="17">
        <f t="shared" si="31"/>
        <v>38503.536105032821</v>
      </c>
      <c r="V324" s="17">
        <f t="shared" si="32"/>
        <v>4637.7310924369749</v>
      </c>
      <c r="W324" s="17">
        <f t="shared" si="33"/>
        <v>6580.9518599562361</v>
      </c>
      <c r="X324" s="17">
        <f t="shared" si="34"/>
        <v>1377.509243697479</v>
      </c>
      <c r="Y324" s="17">
        <f t="shared" si="35"/>
        <v>641.25820568927793</v>
      </c>
    </row>
    <row r="325" spans="1:25" s="3" customFormat="1" ht="20" customHeight="1" x14ac:dyDescent="0.15">
      <c r="A325" s="8">
        <v>2016</v>
      </c>
      <c r="B325" s="9">
        <v>110662</v>
      </c>
      <c r="C325" s="10" t="s">
        <v>116</v>
      </c>
      <c r="D325" s="10" t="s">
        <v>36</v>
      </c>
      <c r="E325" s="10" t="s">
        <v>15</v>
      </c>
      <c r="G325" s="3">
        <v>1</v>
      </c>
      <c r="H325" s="10" t="s">
        <v>16</v>
      </c>
      <c r="I325" s="3">
        <v>13088</v>
      </c>
      <c r="J325" s="3">
        <v>17241</v>
      </c>
      <c r="K325" s="3">
        <v>30329</v>
      </c>
      <c r="L325" s="3">
        <v>48622693</v>
      </c>
      <c r="M325" s="3">
        <v>21445540</v>
      </c>
      <c r="N325" s="3">
        <v>358</v>
      </c>
      <c r="O325" s="3">
        <v>452</v>
      </c>
      <c r="P325" s="3">
        <v>2383372</v>
      </c>
      <c r="Q325" s="3">
        <v>3563447</v>
      </c>
      <c r="R325" s="3">
        <v>1000844</v>
      </c>
      <c r="S325" s="3">
        <v>427770</v>
      </c>
      <c r="T325" s="17">
        <f t="shared" si="30"/>
        <v>135817.57821229051</v>
      </c>
      <c r="U325" s="17">
        <f t="shared" si="31"/>
        <v>47445.884955752212</v>
      </c>
      <c r="V325" s="17">
        <f t="shared" si="32"/>
        <v>6657.4636871508383</v>
      </c>
      <c r="W325" s="17">
        <f t="shared" si="33"/>
        <v>7883.7323008849562</v>
      </c>
      <c r="X325" s="17">
        <f t="shared" si="34"/>
        <v>2795.6536312849162</v>
      </c>
      <c r="Y325" s="17">
        <f t="shared" si="35"/>
        <v>946.39380530973449</v>
      </c>
    </row>
    <row r="326" spans="1:25" s="3" customFormat="1" ht="20" customHeight="1" x14ac:dyDescent="0.15">
      <c r="A326" s="8">
        <v>2016</v>
      </c>
      <c r="B326" s="9">
        <v>132903</v>
      </c>
      <c r="C326" s="10" t="s">
        <v>117</v>
      </c>
      <c r="D326" s="10" t="s">
        <v>48</v>
      </c>
      <c r="E326" s="10" t="s">
        <v>15</v>
      </c>
      <c r="G326" s="3">
        <v>1</v>
      </c>
      <c r="H326" s="10" t="s">
        <v>16</v>
      </c>
      <c r="I326" s="3">
        <v>17364</v>
      </c>
      <c r="J326" s="3">
        <v>20864</v>
      </c>
      <c r="K326" s="3">
        <v>38228</v>
      </c>
      <c r="L326" s="3">
        <v>25340606</v>
      </c>
      <c r="M326" s="3">
        <v>9881963</v>
      </c>
      <c r="N326" s="3">
        <v>219</v>
      </c>
      <c r="O326" s="3">
        <v>272</v>
      </c>
      <c r="P326" s="3">
        <v>925956</v>
      </c>
      <c r="Q326" s="3">
        <v>1655229</v>
      </c>
      <c r="R326" s="3">
        <v>511143</v>
      </c>
      <c r="S326" s="3">
        <v>279039</v>
      </c>
      <c r="T326" s="17">
        <f t="shared" si="30"/>
        <v>115710.5296803653</v>
      </c>
      <c r="U326" s="17">
        <f t="shared" si="31"/>
        <v>36330.746323529413</v>
      </c>
      <c r="V326" s="17">
        <f t="shared" si="32"/>
        <v>4228.1095890410961</v>
      </c>
      <c r="W326" s="17">
        <f t="shared" si="33"/>
        <v>6085.400735294118</v>
      </c>
      <c r="X326" s="17">
        <f t="shared" si="34"/>
        <v>2333.9863013698632</v>
      </c>
      <c r="Y326" s="17">
        <f t="shared" si="35"/>
        <v>1025.8786764705883</v>
      </c>
    </row>
    <row r="327" spans="1:25" s="3" customFormat="1" ht="20" customHeight="1" x14ac:dyDescent="0.15">
      <c r="A327" s="8">
        <v>2016</v>
      </c>
      <c r="B327" s="9">
        <v>201885</v>
      </c>
      <c r="C327" s="10" t="s">
        <v>118</v>
      </c>
      <c r="D327" s="10" t="s">
        <v>32</v>
      </c>
      <c r="E327" s="10" t="s">
        <v>15</v>
      </c>
      <c r="G327" s="3">
        <v>1</v>
      </c>
      <c r="H327" s="10" t="s">
        <v>16</v>
      </c>
      <c r="I327" s="3">
        <v>11318</v>
      </c>
      <c r="J327" s="3">
        <v>10127</v>
      </c>
      <c r="K327" s="3">
        <v>21445</v>
      </c>
      <c r="L327" s="3">
        <v>26009550</v>
      </c>
      <c r="M327" s="3">
        <v>8267681</v>
      </c>
      <c r="N327" s="3">
        <v>300</v>
      </c>
      <c r="O327" s="3">
        <v>245</v>
      </c>
      <c r="P327" s="3">
        <v>1019874</v>
      </c>
      <c r="Q327" s="3">
        <v>1326081</v>
      </c>
      <c r="R327" s="3">
        <v>641138</v>
      </c>
      <c r="S327" s="3">
        <v>264886</v>
      </c>
      <c r="T327" s="17">
        <f t="shared" si="30"/>
        <v>86698.5</v>
      </c>
      <c r="U327" s="17">
        <f t="shared" si="31"/>
        <v>33745.636734693879</v>
      </c>
      <c r="V327" s="17">
        <f t="shared" si="32"/>
        <v>3399.58</v>
      </c>
      <c r="W327" s="17">
        <f t="shared" si="33"/>
        <v>5412.5755102040812</v>
      </c>
      <c r="X327" s="17">
        <f t="shared" si="34"/>
        <v>2137.1266666666666</v>
      </c>
      <c r="Y327" s="17">
        <f t="shared" si="35"/>
        <v>1081.1673469387756</v>
      </c>
    </row>
    <row r="328" spans="1:25" s="3" customFormat="1" ht="20" customHeight="1" x14ac:dyDescent="0.15">
      <c r="A328" s="8">
        <v>2016</v>
      </c>
      <c r="B328" s="9">
        <v>126614</v>
      </c>
      <c r="C328" s="10" t="s">
        <v>119</v>
      </c>
      <c r="D328" s="10" t="s">
        <v>43</v>
      </c>
      <c r="E328" s="10" t="s">
        <v>15</v>
      </c>
      <c r="G328" s="3">
        <v>1</v>
      </c>
      <c r="H328" s="10" t="s">
        <v>16</v>
      </c>
      <c r="I328" s="3">
        <v>14251</v>
      </c>
      <c r="J328" s="3">
        <v>11441</v>
      </c>
      <c r="K328" s="3">
        <v>25692</v>
      </c>
      <c r="L328" s="3">
        <v>31178891</v>
      </c>
      <c r="M328" s="3">
        <v>12811573</v>
      </c>
      <c r="N328" s="3">
        <v>270</v>
      </c>
      <c r="O328" s="3">
        <v>224</v>
      </c>
      <c r="P328" s="3">
        <v>720411</v>
      </c>
      <c r="Q328" s="3">
        <v>1957283</v>
      </c>
      <c r="R328" s="3">
        <v>655151</v>
      </c>
      <c r="S328" s="3">
        <v>331563</v>
      </c>
      <c r="T328" s="17">
        <f t="shared" si="30"/>
        <v>115477.37407407408</v>
      </c>
      <c r="U328" s="17">
        <f t="shared" si="31"/>
        <v>57194.522321428572</v>
      </c>
      <c r="V328" s="17">
        <f t="shared" si="32"/>
        <v>2668.1888888888889</v>
      </c>
      <c r="W328" s="17">
        <f t="shared" si="33"/>
        <v>8737.8705357142862</v>
      </c>
      <c r="X328" s="17">
        <f t="shared" si="34"/>
        <v>2426.4851851851854</v>
      </c>
      <c r="Y328" s="17">
        <f t="shared" si="35"/>
        <v>1480.1919642857142</v>
      </c>
    </row>
    <row r="329" spans="1:25" s="3" customFormat="1" ht="20" customHeight="1" x14ac:dyDescent="0.15">
      <c r="A329" s="8">
        <v>2016</v>
      </c>
      <c r="B329" s="9">
        <v>129020</v>
      </c>
      <c r="C329" s="10" t="s">
        <v>120</v>
      </c>
      <c r="D329" s="10" t="s">
        <v>121</v>
      </c>
      <c r="E329" s="10" t="s">
        <v>15</v>
      </c>
      <c r="G329" s="3">
        <v>1</v>
      </c>
      <c r="H329" s="10" t="s">
        <v>16</v>
      </c>
      <c r="I329" s="3">
        <v>9191</v>
      </c>
      <c r="J329" s="3">
        <v>9347</v>
      </c>
      <c r="K329" s="3">
        <v>18538</v>
      </c>
      <c r="L329" s="3">
        <v>40047724</v>
      </c>
      <c r="M329" s="3">
        <v>21782842</v>
      </c>
      <c r="N329" s="3">
        <v>402</v>
      </c>
      <c r="O329" s="3">
        <v>379</v>
      </c>
      <c r="P329" s="3">
        <v>2987247</v>
      </c>
      <c r="Q329" s="3">
        <v>2625311</v>
      </c>
      <c r="R329" s="3">
        <v>779386</v>
      </c>
      <c r="S329" s="3">
        <v>354877</v>
      </c>
      <c r="T329" s="17">
        <f t="shared" si="30"/>
        <v>99621.203980099497</v>
      </c>
      <c r="U329" s="17">
        <f t="shared" si="31"/>
        <v>57474.517150395775</v>
      </c>
      <c r="V329" s="17">
        <f t="shared" si="32"/>
        <v>7430.9626865671644</v>
      </c>
      <c r="W329" s="17">
        <f t="shared" si="33"/>
        <v>6926.941952506596</v>
      </c>
      <c r="X329" s="17">
        <f t="shared" si="34"/>
        <v>1938.7711442786069</v>
      </c>
      <c r="Y329" s="17">
        <f t="shared" si="35"/>
        <v>936.35092348284957</v>
      </c>
    </row>
    <row r="330" spans="1:25" s="3" customFormat="1" ht="20" customHeight="1" x14ac:dyDescent="0.15">
      <c r="A330" s="8">
        <v>2016</v>
      </c>
      <c r="B330" s="9">
        <v>134130</v>
      </c>
      <c r="C330" s="10" t="s">
        <v>122</v>
      </c>
      <c r="D330" s="10" t="s">
        <v>48</v>
      </c>
      <c r="E330" s="10" t="s">
        <v>15</v>
      </c>
      <c r="G330" s="3">
        <v>1</v>
      </c>
      <c r="H330" s="10" t="s">
        <v>16</v>
      </c>
      <c r="I330" s="3">
        <v>13390</v>
      </c>
      <c r="J330" s="3">
        <v>17193</v>
      </c>
      <c r="K330" s="3">
        <v>30583</v>
      </c>
      <c r="L330" s="3">
        <v>51648029</v>
      </c>
      <c r="M330" s="3">
        <v>21569508</v>
      </c>
      <c r="N330" s="3">
        <v>362</v>
      </c>
      <c r="O330" s="3">
        <v>297</v>
      </c>
      <c r="P330" s="3">
        <v>2646595</v>
      </c>
      <c r="Q330" s="3">
        <v>3752000</v>
      </c>
      <c r="R330" s="3">
        <v>1545320</v>
      </c>
      <c r="S330" s="3">
        <v>610891</v>
      </c>
      <c r="T330" s="17">
        <f t="shared" si="30"/>
        <v>142674.11325966852</v>
      </c>
      <c r="U330" s="17">
        <f t="shared" si="31"/>
        <v>72624.606060606064</v>
      </c>
      <c r="V330" s="17">
        <f t="shared" si="32"/>
        <v>7311.03591160221</v>
      </c>
      <c r="W330" s="17">
        <f t="shared" si="33"/>
        <v>12632.996632996634</v>
      </c>
      <c r="X330" s="17">
        <f t="shared" si="34"/>
        <v>4268.8397790055251</v>
      </c>
      <c r="Y330" s="17">
        <f t="shared" si="35"/>
        <v>2056.872053872054</v>
      </c>
    </row>
    <row r="331" spans="1:25" s="3" customFormat="1" ht="20" customHeight="1" x14ac:dyDescent="0.15">
      <c r="A331" s="8">
        <v>2016</v>
      </c>
      <c r="B331" s="9">
        <v>139959</v>
      </c>
      <c r="C331" s="10" t="s">
        <v>123</v>
      </c>
      <c r="D331" s="10" t="s">
        <v>52</v>
      </c>
      <c r="E331" s="10" t="s">
        <v>15</v>
      </c>
      <c r="G331" s="3">
        <v>1</v>
      </c>
      <c r="H331" s="10" t="s">
        <v>16</v>
      </c>
      <c r="I331" s="3">
        <v>11219</v>
      </c>
      <c r="J331" s="3">
        <v>15033</v>
      </c>
      <c r="K331" s="3">
        <v>26252</v>
      </c>
      <c r="L331" s="3">
        <v>50419628</v>
      </c>
      <c r="M331" s="3">
        <v>19056225</v>
      </c>
      <c r="N331" s="3">
        <v>323</v>
      </c>
      <c r="O331" s="3">
        <v>340</v>
      </c>
      <c r="P331" s="3">
        <v>1895326</v>
      </c>
      <c r="Q331" s="3">
        <v>3050182</v>
      </c>
      <c r="R331" s="3">
        <v>2783010</v>
      </c>
      <c r="S331" s="3">
        <v>657299</v>
      </c>
      <c r="T331" s="17">
        <f t="shared" si="30"/>
        <v>156097.91950464397</v>
      </c>
      <c r="U331" s="17">
        <f t="shared" si="31"/>
        <v>56047.720588235294</v>
      </c>
      <c r="V331" s="17">
        <f t="shared" si="32"/>
        <v>5867.8823529411766</v>
      </c>
      <c r="W331" s="17">
        <f t="shared" si="33"/>
        <v>8971.123529411765</v>
      </c>
      <c r="X331" s="17">
        <f t="shared" si="34"/>
        <v>8616.1300309597518</v>
      </c>
      <c r="Y331" s="17">
        <f t="shared" si="35"/>
        <v>1933.2323529411765</v>
      </c>
    </row>
    <row r="332" spans="1:25" s="3" customFormat="1" ht="20" customHeight="1" x14ac:dyDescent="0.15">
      <c r="A332" s="8">
        <v>2016</v>
      </c>
      <c r="B332" s="9">
        <v>141574</v>
      </c>
      <c r="C332" s="10" t="s">
        <v>124</v>
      </c>
      <c r="D332" s="10" t="s">
        <v>125</v>
      </c>
      <c r="E332" s="10" t="s">
        <v>15</v>
      </c>
      <c r="G332" s="3">
        <v>1</v>
      </c>
      <c r="H332" s="10" t="s">
        <v>16</v>
      </c>
      <c r="I332" s="3">
        <v>4759</v>
      </c>
      <c r="J332" s="3">
        <v>5917</v>
      </c>
      <c r="K332" s="3">
        <v>10676</v>
      </c>
      <c r="L332" s="3">
        <v>19050894</v>
      </c>
      <c r="M332" s="3">
        <v>11403288</v>
      </c>
      <c r="N332" s="3">
        <v>260</v>
      </c>
      <c r="O332" s="3">
        <v>323</v>
      </c>
      <c r="P332" s="3">
        <v>1145018</v>
      </c>
      <c r="Q332" s="3">
        <v>2158119</v>
      </c>
      <c r="R332" s="3">
        <v>513451</v>
      </c>
      <c r="S332" s="3">
        <v>271513</v>
      </c>
      <c r="T332" s="17">
        <f t="shared" si="30"/>
        <v>73272.669230769228</v>
      </c>
      <c r="U332" s="17">
        <f t="shared" si="31"/>
        <v>35304.297213622289</v>
      </c>
      <c r="V332" s="17">
        <f t="shared" si="32"/>
        <v>4403.9153846153849</v>
      </c>
      <c r="W332" s="17">
        <f t="shared" si="33"/>
        <v>6681.482972136223</v>
      </c>
      <c r="X332" s="17">
        <f t="shared" si="34"/>
        <v>1974.8115384615385</v>
      </c>
      <c r="Y332" s="17">
        <f t="shared" si="35"/>
        <v>840.59752321981421</v>
      </c>
    </row>
    <row r="333" spans="1:25" s="3" customFormat="1" ht="20" customHeight="1" x14ac:dyDescent="0.15">
      <c r="A333" s="8">
        <v>2016</v>
      </c>
      <c r="B333" s="9">
        <v>225511</v>
      </c>
      <c r="C333" s="10" t="s">
        <v>126</v>
      </c>
      <c r="D333" s="10" t="s">
        <v>26</v>
      </c>
      <c r="E333" s="10" t="s">
        <v>15</v>
      </c>
      <c r="G333" s="3">
        <v>1</v>
      </c>
      <c r="H333" s="10" t="s">
        <v>16</v>
      </c>
      <c r="I333" s="3">
        <v>12742</v>
      </c>
      <c r="J333" s="3">
        <v>12657</v>
      </c>
      <c r="K333" s="3">
        <v>25399</v>
      </c>
      <c r="L333" s="3">
        <v>23437390</v>
      </c>
      <c r="M333" s="3">
        <v>8172462</v>
      </c>
      <c r="N333" s="3">
        <v>340</v>
      </c>
      <c r="O333" s="3">
        <v>273</v>
      </c>
      <c r="P333" s="3">
        <v>1078109</v>
      </c>
      <c r="Q333" s="3">
        <v>1234430</v>
      </c>
      <c r="R333" s="3">
        <v>419174</v>
      </c>
      <c r="S333" s="3">
        <v>239431</v>
      </c>
      <c r="T333" s="17">
        <f t="shared" si="30"/>
        <v>68933.5</v>
      </c>
      <c r="U333" s="17">
        <f t="shared" si="31"/>
        <v>29935.758241758242</v>
      </c>
      <c r="V333" s="17">
        <f t="shared" si="32"/>
        <v>3170.9088235294116</v>
      </c>
      <c r="W333" s="17">
        <f t="shared" si="33"/>
        <v>4521.7216117216121</v>
      </c>
      <c r="X333" s="17">
        <f t="shared" si="34"/>
        <v>1232.8647058823528</v>
      </c>
      <c r="Y333" s="17">
        <f t="shared" si="35"/>
        <v>877.03663003663007</v>
      </c>
    </row>
    <row r="334" spans="1:25" s="3" customFormat="1" ht="20" customHeight="1" x14ac:dyDescent="0.15">
      <c r="A334" s="8">
        <v>2016</v>
      </c>
      <c r="B334" s="9">
        <v>145637</v>
      </c>
      <c r="C334" s="10" t="s">
        <v>127</v>
      </c>
      <c r="D334" s="10" t="s">
        <v>78</v>
      </c>
      <c r="E334" s="10" t="s">
        <v>15</v>
      </c>
      <c r="G334" s="3">
        <v>1</v>
      </c>
      <c r="H334" s="10" t="s">
        <v>16</v>
      </c>
      <c r="I334" s="3">
        <v>17529</v>
      </c>
      <c r="J334" s="3">
        <v>14597</v>
      </c>
      <c r="K334" s="3">
        <v>32126</v>
      </c>
      <c r="L334" s="3">
        <v>40196890</v>
      </c>
      <c r="M334" s="3">
        <v>13702510</v>
      </c>
      <c r="N334" s="3">
        <v>330</v>
      </c>
      <c r="O334" s="3">
        <v>266</v>
      </c>
      <c r="P334" s="3">
        <v>1596615</v>
      </c>
      <c r="Q334" s="3">
        <v>1999945</v>
      </c>
      <c r="R334" s="3">
        <v>1450566</v>
      </c>
      <c r="S334" s="3">
        <v>426788</v>
      </c>
      <c r="T334" s="17">
        <f t="shared" si="30"/>
        <v>121808.75757575757</v>
      </c>
      <c r="U334" s="17">
        <f t="shared" si="31"/>
        <v>51513.195488721802</v>
      </c>
      <c r="V334" s="17">
        <f t="shared" si="32"/>
        <v>4838.227272727273</v>
      </c>
      <c r="W334" s="17">
        <f t="shared" si="33"/>
        <v>7518.5902255639094</v>
      </c>
      <c r="X334" s="17">
        <f t="shared" si="34"/>
        <v>4395.6545454545458</v>
      </c>
      <c r="Y334" s="17">
        <f t="shared" si="35"/>
        <v>1604.4661654135339</v>
      </c>
    </row>
    <row r="335" spans="1:25" s="3" customFormat="1" ht="20" customHeight="1" x14ac:dyDescent="0.15">
      <c r="A335" s="8">
        <v>2016</v>
      </c>
      <c r="B335" s="9">
        <v>153658</v>
      </c>
      <c r="C335" s="10" t="s">
        <v>128</v>
      </c>
      <c r="D335" s="10" t="s">
        <v>57</v>
      </c>
      <c r="E335" s="10" t="s">
        <v>15</v>
      </c>
      <c r="G335" s="3">
        <v>1</v>
      </c>
      <c r="H335" s="10" t="s">
        <v>16</v>
      </c>
      <c r="I335" s="3">
        <v>9801</v>
      </c>
      <c r="J335" s="3">
        <v>10889</v>
      </c>
      <c r="K335" s="3">
        <v>20690</v>
      </c>
      <c r="L335" s="3">
        <v>48572620</v>
      </c>
      <c r="M335" s="3">
        <v>19566299</v>
      </c>
      <c r="N335" s="3">
        <v>407</v>
      </c>
      <c r="O335" s="3">
        <v>430</v>
      </c>
      <c r="P335" s="3">
        <v>2614802</v>
      </c>
      <c r="Q335" s="3">
        <v>3563159</v>
      </c>
      <c r="R335" s="3">
        <v>1048336</v>
      </c>
      <c r="S335" s="3">
        <v>539111</v>
      </c>
      <c r="T335" s="17">
        <f t="shared" si="30"/>
        <v>119343.04668304669</v>
      </c>
      <c r="U335" s="17">
        <f t="shared" si="31"/>
        <v>45503.02093023256</v>
      </c>
      <c r="V335" s="17">
        <f t="shared" si="32"/>
        <v>6424.5749385749386</v>
      </c>
      <c r="W335" s="17">
        <f t="shared" si="33"/>
        <v>8286.4162790697683</v>
      </c>
      <c r="X335" s="17">
        <f t="shared" si="34"/>
        <v>2575.7641277641278</v>
      </c>
      <c r="Y335" s="17">
        <f t="shared" si="35"/>
        <v>1253.746511627907</v>
      </c>
    </row>
    <row r="336" spans="1:25" s="3" customFormat="1" ht="20" customHeight="1" x14ac:dyDescent="0.15">
      <c r="A336" s="8">
        <v>2016</v>
      </c>
      <c r="B336" s="9">
        <v>155317</v>
      </c>
      <c r="C336" s="10" t="s">
        <v>129</v>
      </c>
      <c r="D336" s="10" t="s">
        <v>59</v>
      </c>
      <c r="E336" s="10" t="s">
        <v>15</v>
      </c>
      <c r="G336" s="3">
        <v>1</v>
      </c>
      <c r="H336" s="10" t="s">
        <v>16</v>
      </c>
      <c r="I336" s="3">
        <v>8402</v>
      </c>
      <c r="J336" s="3">
        <v>8585</v>
      </c>
      <c r="K336" s="3">
        <v>16987</v>
      </c>
      <c r="L336" s="3">
        <v>33760934</v>
      </c>
      <c r="M336" s="3">
        <v>16113738</v>
      </c>
      <c r="N336" s="3">
        <v>310</v>
      </c>
      <c r="O336" s="3">
        <v>344</v>
      </c>
      <c r="P336" s="3">
        <v>1799264</v>
      </c>
      <c r="Q336" s="3">
        <v>2405769</v>
      </c>
      <c r="R336" s="3">
        <v>1455063</v>
      </c>
      <c r="S336" s="3">
        <v>561152</v>
      </c>
      <c r="T336" s="17">
        <f t="shared" si="30"/>
        <v>108906.23870967742</v>
      </c>
      <c r="U336" s="17">
        <f t="shared" si="31"/>
        <v>46842.261627906977</v>
      </c>
      <c r="V336" s="17">
        <f t="shared" si="32"/>
        <v>5804.0774193548386</v>
      </c>
      <c r="W336" s="17">
        <f t="shared" si="33"/>
        <v>6993.5145348837214</v>
      </c>
      <c r="X336" s="17">
        <f t="shared" si="34"/>
        <v>4693.7516129032256</v>
      </c>
      <c r="Y336" s="17">
        <f t="shared" si="35"/>
        <v>1631.2558139534883</v>
      </c>
    </row>
    <row r="337" spans="1:25" s="3" customFormat="1" ht="20" customHeight="1" x14ac:dyDescent="0.15">
      <c r="A337" s="8">
        <v>2016</v>
      </c>
      <c r="B337" s="9">
        <v>157085</v>
      </c>
      <c r="C337" s="10" t="s">
        <v>130</v>
      </c>
      <c r="D337" s="10" t="s">
        <v>131</v>
      </c>
      <c r="E337" s="10" t="s">
        <v>15</v>
      </c>
      <c r="G337" s="3">
        <v>1</v>
      </c>
      <c r="H337" s="10" t="s">
        <v>16</v>
      </c>
      <c r="I337" s="3">
        <v>9420</v>
      </c>
      <c r="J337" s="3">
        <v>11352</v>
      </c>
      <c r="K337" s="3">
        <v>20772</v>
      </c>
      <c r="L337" s="3">
        <v>54011476</v>
      </c>
      <c r="M337" s="3">
        <v>18237916</v>
      </c>
      <c r="N337" s="3">
        <v>363</v>
      </c>
      <c r="O337" s="3">
        <v>235</v>
      </c>
      <c r="P337" s="3">
        <v>2405421</v>
      </c>
      <c r="Q337" s="3">
        <v>2823380</v>
      </c>
      <c r="R337" s="3">
        <v>1626771</v>
      </c>
      <c r="S337" s="3">
        <v>825428</v>
      </c>
      <c r="T337" s="17">
        <f t="shared" si="30"/>
        <v>148791.94490358126</v>
      </c>
      <c r="U337" s="17">
        <f t="shared" si="31"/>
        <v>77608.153191489357</v>
      </c>
      <c r="V337" s="17">
        <f t="shared" si="32"/>
        <v>6626.5041322314046</v>
      </c>
      <c r="W337" s="17">
        <f t="shared" si="33"/>
        <v>12014.382978723404</v>
      </c>
      <c r="X337" s="17">
        <f t="shared" si="34"/>
        <v>4481.4628099173551</v>
      </c>
      <c r="Y337" s="17">
        <f t="shared" si="35"/>
        <v>3512.4595744680851</v>
      </c>
    </row>
    <row r="338" spans="1:25" s="3" customFormat="1" ht="20" customHeight="1" x14ac:dyDescent="0.15">
      <c r="A338" s="8">
        <v>2016</v>
      </c>
      <c r="B338" s="9">
        <v>160658</v>
      </c>
      <c r="C338" s="10" t="s">
        <v>132</v>
      </c>
      <c r="D338" s="10" t="s">
        <v>64</v>
      </c>
      <c r="E338" s="10" t="s">
        <v>15</v>
      </c>
      <c r="G338" s="3">
        <v>1</v>
      </c>
      <c r="H338" s="10" t="s">
        <v>16</v>
      </c>
      <c r="I338" s="3">
        <v>5743</v>
      </c>
      <c r="J338" s="3">
        <v>7116</v>
      </c>
      <c r="K338" s="3">
        <v>12859</v>
      </c>
      <c r="L338" s="3">
        <v>13913667</v>
      </c>
      <c r="M338" s="3">
        <v>5085477</v>
      </c>
      <c r="N338" s="3">
        <v>300</v>
      </c>
      <c r="O338" s="3">
        <v>193</v>
      </c>
      <c r="P338" s="3">
        <v>775872</v>
      </c>
      <c r="Q338" s="3">
        <v>630732</v>
      </c>
      <c r="R338" s="3">
        <v>246915</v>
      </c>
      <c r="S338" s="3">
        <v>110035</v>
      </c>
      <c r="T338" s="17">
        <f t="shared" si="30"/>
        <v>46378.89</v>
      </c>
      <c r="U338" s="17">
        <f t="shared" si="31"/>
        <v>26349.621761658032</v>
      </c>
      <c r="V338" s="17">
        <f t="shared" si="32"/>
        <v>2586.2399999999998</v>
      </c>
      <c r="W338" s="17">
        <f t="shared" si="33"/>
        <v>3268.041450777202</v>
      </c>
      <c r="X338" s="17">
        <f t="shared" si="34"/>
        <v>823.05</v>
      </c>
      <c r="Y338" s="17">
        <f t="shared" si="35"/>
        <v>570.1295336787565</v>
      </c>
    </row>
    <row r="339" spans="1:25" s="3" customFormat="1" ht="20" customHeight="1" x14ac:dyDescent="0.15">
      <c r="A339" s="8">
        <v>2016</v>
      </c>
      <c r="B339" s="9">
        <v>159993</v>
      </c>
      <c r="C339" s="10" t="s">
        <v>133</v>
      </c>
      <c r="D339" s="10" t="s">
        <v>64</v>
      </c>
      <c r="E339" s="10" t="s">
        <v>15</v>
      </c>
      <c r="G339" s="3">
        <v>1</v>
      </c>
      <c r="H339" s="10" t="s">
        <v>16</v>
      </c>
      <c r="I339" s="3">
        <v>1844</v>
      </c>
      <c r="J339" s="3">
        <v>3305</v>
      </c>
      <c r="K339" s="3">
        <v>5149</v>
      </c>
      <c r="L339" s="3">
        <v>8121199</v>
      </c>
      <c r="M339" s="3">
        <v>3376639</v>
      </c>
      <c r="N339" s="3">
        <v>254</v>
      </c>
      <c r="O339" s="3">
        <v>176</v>
      </c>
      <c r="P339" s="3">
        <v>329108</v>
      </c>
      <c r="Q339" s="3">
        <v>459385</v>
      </c>
      <c r="R339" s="3">
        <v>130149</v>
      </c>
      <c r="S339" s="3">
        <v>61561</v>
      </c>
      <c r="T339" s="17">
        <f t="shared" si="30"/>
        <v>31973.22440944882</v>
      </c>
      <c r="U339" s="17">
        <f t="shared" si="31"/>
        <v>19185.448863636364</v>
      </c>
      <c r="V339" s="17">
        <f t="shared" si="32"/>
        <v>1295.7007874015749</v>
      </c>
      <c r="W339" s="17">
        <f t="shared" si="33"/>
        <v>2610.1420454545455</v>
      </c>
      <c r="X339" s="17">
        <f t="shared" si="34"/>
        <v>512.39763779527561</v>
      </c>
      <c r="Y339" s="17">
        <f t="shared" si="35"/>
        <v>349.77840909090907</v>
      </c>
    </row>
    <row r="340" spans="1:25" s="3" customFormat="1" ht="20" customHeight="1" x14ac:dyDescent="0.15">
      <c r="A340" s="8">
        <v>2016</v>
      </c>
      <c r="B340" s="9">
        <v>157289</v>
      </c>
      <c r="C340" s="10" t="s">
        <v>134</v>
      </c>
      <c r="D340" s="10" t="s">
        <v>131</v>
      </c>
      <c r="E340" s="10" t="s">
        <v>15</v>
      </c>
      <c r="G340" s="3">
        <v>1</v>
      </c>
      <c r="H340" s="10" t="s">
        <v>16</v>
      </c>
      <c r="I340" s="3">
        <v>5925</v>
      </c>
      <c r="J340" s="3">
        <v>6400</v>
      </c>
      <c r="K340" s="3">
        <v>12325</v>
      </c>
      <c r="L340" s="3">
        <v>51834339</v>
      </c>
      <c r="M340" s="3">
        <v>18209383</v>
      </c>
      <c r="N340" s="3">
        <v>323</v>
      </c>
      <c r="O340" s="3">
        <v>391</v>
      </c>
      <c r="P340" s="3">
        <v>1873277</v>
      </c>
      <c r="Q340" s="3">
        <v>2424241</v>
      </c>
      <c r="R340" s="3">
        <v>1244180</v>
      </c>
      <c r="S340" s="3">
        <v>613537</v>
      </c>
      <c r="T340" s="17">
        <f t="shared" si="30"/>
        <v>160477.82972136224</v>
      </c>
      <c r="U340" s="17">
        <f t="shared" si="31"/>
        <v>46571.312020460355</v>
      </c>
      <c r="V340" s="17">
        <f t="shared" si="32"/>
        <v>5799.6191950464399</v>
      </c>
      <c r="W340" s="17">
        <f t="shared" si="33"/>
        <v>6200.1048593350388</v>
      </c>
      <c r="X340" s="17">
        <f t="shared" si="34"/>
        <v>3851.950464396285</v>
      </c>
      <c r="Y340" s="17">
        <f t="shared" si="35"/>
        <v>1569.1483375959078</v>
      </c>
    </row>
    <row r="341" spans="1:25" s="3" customFormat="1" ht="20" customHeight="1" x14ac:dyDescent="0.15">
      <c r="A341" s="8">
        <v>2016</v>
      </c>
      <c r="B341" s="9">
        <v>163286</v>
      </c>
      <c r="C341" s="10" t="s">
        <v>135</v>
      </c>
      <c r="D341" s="10" t="s">
        <v>136</v>
      </c>
      <c r="E341" s="10" t="s">
        <v>15</v>
      </c>
      <c r="G341" s="3">
        <v>1</v>
      </c>
      <c r="H341" s="10" t="s">
        <v>16</v>
      </c>
      <c r="I341" s="3">
        <v>13815</v>
      </c>
      <c r="J341" s="3">
        <v>12359</v>
      </c>
      <c r="K341" s="3">
        <v>26174</v>
      </c>
      <c r="L341" s="3">
        <v>34889025</v>
      </c>
      <c r="M341" s="3">
        <v>16594638</v>
      </c>
      <c r="N341" s="3">
        <v>311</v>
      </c>
      <c r="O341" s="3">
        <v>265</v>
      </c>
      <c r="P341" s="3">
        <v>1575629</v>
      </c>
      <c r="Q341" s="3">
        <v>1865400</v>
      </c>
      <c r="R341" s="3">
        <v>907284</v>
      </c>
      <c r="S341" s="3">
        <v>446035</v>
      </c>
      <c r="T341" s="17">
        <f t="shared" si="30"/>
        <v>112183.36012861737</v>
      </c>
      <c r="U341" s="17">
        <f t="shared" si="31"/>
        <v>62621.275471698114</v>
      </c>
      <c r="V341" s="17">
        <f t="shared" si="32"/>
        <v>5066.3311897106105</v>
      </c>
      <c r="W341" s="17">
        <f t="shared" si="33"/>
        <v>7039.2452830188677</v>
      </c>
      <c r="X341" s="17">
        <f t="shared" si="34"/>
        <v>2917.3118971061094</v>
      </c>
      <c r="Y341" s="17">
        <f t="shared" si="35"/>
        <v>1683.1509433962265</v>
      </c>
    </row>
    <row r="342" spans="1:25" s="3" customFormat="1" ht="20" customHeight="1" x14ac:dyDescent="0.15">
      <c r="A342" s="8">
        <v>2016</v>
      </c>
      <c r="B342" s="9">
        <v>166629</v>
      </c>
      <c r="C342" s="10" t="s">
        <v>137</v>
      </c>
      <c r="D342" s="10" t="s">
        <v>30</v>
      </c>
      <c r="E342" s="10" t="s">
        <v>15</v>
      </c>
      <c r="G342" s="3">
        <v>1</v>
      </c>
      <c r="H342" s="10" t="s">
        <v>16</v>
      </c>
      <c r="I342" s="3">
        <v>11102</v>
      </c>
      <c r="J342" s="3">
        <v>10238</v>
      </c>
      <c r="K342" s="3">
        <v>21340</v>
      </c>
      <c r="L342" s="3">
        <v>21455899</v>
      </c>
      <c r="M342" s="3">
        <v>9834189</v>
      </c>
      <c r="N342" s="3">
        <v>384</v>
      </c>
      <c r="O342" s="3">
        <v>351</v>
      </c>
      <c r="P342" s="3">
        <v>1428598</v>
      </c>
      <c r="Q342" s="3">
        <v>1305209</v>
      </c>
      <c r="R342" s="3">
        <v>623824</v>
      </c>
      <c r="S342" s="3">
        <v>301281</v>
      </c>
      <c r="T342" s="17">
        <f t="shared" si="30"/>
        <v>55874.736979166664</v>
      </c>
      <c r="U342" s="17">
        <f t="shared" si="31"/>
        <v>28017.63247863248</v>
      </c>
      <c r="V342" s="17">
        <f t="shared" si="32"/>
        <v>3720.3072916666665</v>
      </c>
      <c r="W342" s="17">
        <f t="shared" si="33"/>
        <v>3718.5441595441594</v>
      </c>
      <c r="X342" s="17">
        <f t="shared" si="34"/>
        <v>1624.5416666666667</v>
      </c>
      <c r="Y342" s="17">
        <f t="shared" si="35"/>
        <v>858.35042735042737</v>
      </c>
    </row>
    <row r="343" spans="1:25" s="3" customFormat="1" ht="20" customHeight="1" x14ac:dyDescent="0.15">
      <c r="A343" s="8">
        <v>2016</v>
      </c>
      <c r="B343" s="9">
        <v>220862</v>
      </c>
      <c r="C343" s="10" t="s">
        <v>138</v>
      </c>
      <c r="D343" s="10" t="s">
        <v>71</v>
      </c>
      <c r="E343" s="10" t="s">
        <v>15</v>
      </c>
      <c r="G343" s="3">
        <v>1</v>
      </c>
      <c r="H343" s="10" t="s">
        <v>16</v>
      </c>
      <c r="I343" s="3">
        <v>5278</v>
      </c>
      <c r="J343" s="3">
        <v>7094</v>
      </c>
      <c r="K343" s="3">
        <v>12372</v>
      </c>
      <c r="L343" s="3">
        <v>28341247</v>
      </c>
      <c r="M343" s="3">
        <v>7351205</v>
      </c>
      <c r="N343" s="3">
        <v>295</v>
      </c>
      <c r="O343" s="3">
        <v>199</v>
      </c>
      <c r="P343" s="3">
        <v>964205</v>
      </c>
      <c r="Q343" s="3">
        <v>1151244</v>
      </c>
      <c r="R343" s="3">
        <v>551080</v>
      </c>
      <c r="S343" s="3">
        <v>209217</v>
      </c>
      <c r="T343" s="17">
        <f t="shared" si="30"/>
        <v>96072.023728813554</v>
      </c>
      <c r="U343" s="17">
        <f t="shared" si="31"/>
        <v>36940.728643216084</v>
      </c>
      <c r="V343" s="17">
        <f t="shared" si="32"/>
        <v>3268.4915254237289</v>
      </c>
      <c r="W343" s="17">
        <f t="shared" si="33"/>
        <v>5785.145728643216</v>
      </c>
      <c r="X343" s="17">
        <f t="shared" si="34"/>
        <v>1868.0677966101696</v>
      </c>
      <c r="Y343" s="17">
        <f t="shared" si="35"/>
        <v>1051.3417085427136</v>
      </c>
    </row>
    <row r="344" spans="1:25" s="3" customFormat="1" ht="20" customHeight="1" x14ac:dyDescent="0.15">
      <c r="A344" s="8">
        <v>2016</v>
      </c>
      <c r="B344" s="9">
        <v>135726</v>
      </c>
      <c r="C344" s="10" t="s">
        <v>139</v>
      </c>
      <c r="D344" s="10" t="s">
        <v>48</v>
      </c>
      <c r="E344" s="10" t="s">
        <v>15</v>
      </c>
      <c r="G344" s="3">
        <v>1</v>
      </c>
      <c r="H344" s="10" t="s">
        <v>16</v>
      </c>
      <c r="I344" s="3">
        <v>4832</v>
      </c>
      <c r="J344" s="3">
        <v>5270</v>
      </c>
      <c r="K344" s="3">
        <v>10102</v>
      </c>
      <c r="L344" s="3">
        <v>47976746</v>
      </c>
      <c r="M344" s="3">
        <v>16473528</v>
      </c>
      <c r="N344" s="3">
        <v>229</v>
      </c>
      <c r="O344" s="3">
        <v>251</v>
      </c>
      <c r="P344" s="3">
        <v>1831337</v>
      </c>
      <c r="Q344" s="3">
        <v>1929904</v>
      </c>
      <c r="R344" s="3">
        <v>1339090</v>
      </c>
      <c r="S344" s="3">
        <v>353036</v>
      </c>
      <c r="T344" s="17">
        <f t="shared" si="30"/>
        <v>209505.44104803493</v>
      </c>
      <c r="U344" s="17">
        <f t="shared" si="31"/>
        <v>65631.585657370524</v>
      </c>
      <c r="V344" s="17">
        <f t="shared" si="32"/>
        <v>7997.1048034934502</v>
      </c>
      <c r="W344" s="17">
        <f t="shared" si="33"/>
        <v>7688.8605577689241</v>
      </c>
      <c r="X344" s="17">
        <f t="shared" si="34"/>
        <v>5847.5545851528386</v>
      </c>
      <c r="Y344" s="17">
        <f t="shared" si="35"/>
        <v>1406.5179282868526</v>
      </c>
    </row>
    <row r="345" spans="1:25" s="3" customFormat="1" ht="20" customHeight="1" x14ac:dyDescent="0.15">
      <c r="A345" s="8">
        <v>2016</v>
      </c>
      <c r="B345" s="9">
        <v>170976</v>
      </c>
      <c r="C345" s="10" t="s">
        <v>140</v>
      </c>
      <c r="D345" s="10" t="s">
        <v>38</v>
      </c>
      <c r="E345" s="10" t="s">
        <v>15</v>
      </c>
      <c r="G345" s="3">
        <v>1</v>
      </c>
      <c r="H345" s="10" t="s">
        <v>16</v>
      </c>
      <c r="I345" s="3">
        <v>13891</v>
      </c>
      <c r="J345" s="3">
        <v>13942</v>
      </c>
      <c r="K345" s="3">
        <v>27833</v>
      </c>
      <c r="L345" s="3">
        <v>73210794</v>
      </c>
      <c r="M345" s="3">
        <v>26983859</v>
      </c>
      <c r="N345" s="3">
        <v>547</v>
      </c>
      <c r="O345" s="3">
        <v>575</v>
      </c>
      <c r="P345" s="3">
        <v>4598888</v>
      </c>
      <c r="Q345" s="3">
        <v>4955015</v>
      </c>
      <c r="R345" s="3">
        <v>2365266</v>
      </c>
      <c r="S345" s="3">
        <v>741763</v>
      </c>
      <c r="T345" s="17">
        <f t="shared" si="30"/>
        <v>133840.57404021939</v>
      </c>
      <c r="U345" s="17">
        <f t="shared" si="31"/>
        <v>46928.450434782608</v>
      </c>
      <c r="V345" s="17">
        <f t="shared" si="32"/>
        <v>8407.4734917733094</v>
      </c>
      <c r="W345" s="17">
        <f t="shared" si="33"/>
        <v>8617.4173913043487</v>
      </c>
      <c r="X345" s="17">
        <f t="shared" si="34"/>
        <v>4324.0694698354664</v>
      </c>
      <c r="Y345" s="17">
        <f t="shared" si="35"/>
        <v>1290.0226086956523</v>
      </c>
    </row>
    <row r="346" spans="1:25" s="3" customFormat="1" ht="20" customHeight="1" x14ac:dyDescent="0.15">
      <c r="A346" s="8">
        <v>2016</v>
      </c>
      <c r="B346" s="9">
        <v>174066</v>
      </c>
      <c r="C346" s="10" t="s">
        <v>141</v>
      </c>
      <c r="D346" s="10" t="s">
        <v>142</v>
      </c>
      <c r="E346" s="10" t="s">
        <v>15</v>
      </c>
      <c r="G346" s="3">
        <v>1</v>
      </c>
      <c r="H346" s="10" t="s">
        <v>16</v>
      </c>
      <c r="I346" s="3">
        <v>13827</v>
      </c>
      <c r="J346" s="3">
        <v>14955</v>
      </c>
      <c r="K346" s="3">
        <v>28782</v>
      </c>
      <c r="L346" s="3">
        <v>51202731</v>
      </c>
      <c r="M346" s="3">
        <v>19298484</v>
      </c>
      <c r="N346" s="3">
        <v>464</v>
      </c>
      <c r="O346" s="3">
        <v>507</v>
      </c>
      <c r="P346" s="3">
        <v>4251135</v>
      </c>
      <c r="Q346" s="3">
        <v>4809161</v>
      </c>
      <c r="R346" s="3">
        <v>1151720</v>
      </c>
      <c r="S346" s="3">
        <v>473434</v>
      </c>
      <c r="T346" s="17">
        <f t="shared" si="30"/>
        <v>110350.71336206897</v>
      </c>
      <c r="U346" s="17">
        <f t="shared" si="31"/>
        <v>38064.071005917162</v>
      </c>
      <c r="V346" s="17">
        <f t="shared" si="32"/>
        <v>9161.9288793103442</v>
      </c>
      <c r="W346" s="17">
        <f t="shared" si="33"/>
        <v>9485.5246548323466</v>
      </c>
      <c r="X346" s="17">
        <f t="shared" si="34"/>
        <v>2482.155172413793</v>
      </c>
      <c r="Y346" s="17">
        <f t="shared" si="35"/>
        <v>933.79487179487182</v>
      </c>
    </row>
    <row r="347" spans="1:25" s="3" customFormat="1" ht="20" customHeight="1" x14ac:dyDescent="0.15">
      <c r="A347" s="8">
        <v>2016</v>
      </c>
      <c r="B347" s="9">
        <v>176017</v>
      </c>
      <c r="C347" s="10" t="s">
        <v>143</v>
      </c>
      <c r="D347" s="10" t="s">
        <v>73</v>
      </c>
      <c r="E347" s="10" t="s">
        <v>15</v>
      </c>
      <c r="G347" s="3">
        <v>1</v>
      </c>
      <c r="H347" s="10" t="s">
        <v>16</v>
      </c>
      <c r="I347" s="3">
        <v>7716</v>
      </c>
      <c r="J347" s="3">
        <v>9933</v>
      </c>
      <c r="K347" s="3">
        <v>17649</v>
      </c>
      <c r="L347" s="3">
        <v>47695896</v>
      </c>
      <c r="M347" s="3">
        <v>16245698</v>
      </c>
      <c r="N347" s="3">
        <v>269</v>
      </c>
      <c r="O347" s="3">
        <v>232</v>
      </c>
      <c r="P347" s="3">
        <v>3451138</v>
      </c>
      <c r="Q347" s="3">
        <v>3234724</v>
      </c>
      <c r="R347" s="3">
        <v>984607</v>
      </c>
      <c r="S347" s="3">
        <v>476431</v>
      </c>
      <c r="T347" s="17">
        <f t="shared" si="30"/>
        <v>177308.16356877325</v>
      </c>
      <c r="U347" s="17">
        <f t="shared" si="31"/>
        <v>70024.56034482758</v>
      </c>
      <c r="V347" s="17">
        <f t="shared" si="32"/>
        <v>12829.509293680298</v>
      </c>
      <c r="W347" s="17">
        <f t="shared" si="33"/>
        <v>13942.775862068966</v>
      </c>
      <c r="X347" s="17">
        <f t="shared" si="34"/>
        <v>3660.2490706319704</v>
      </c>
      <c r="Y347" s="17">
        <f t="shared" si="35"/>
        <v>2053.5818965517242</v>
      </c>
    </row>
    <row r="348" spans="1:25" s="3" customFormat="1" ht="20" customHeight="1" x14ac:dyDescent="0.15">
      <c r="A348" s="8">
        <v>2016</v>
      </c>
      <c r="B348" s="9">
        <v>178396</v>
      </c>
      <c r="C348" s="10" t="s">
        <v>144</v>
      </c>
      <c r="D348" s="10" t="s">
        <v>145</v>
      </c>
      <c r="E348" s="10" t="s">
        <v>15</v>
      </c>
      <c r="G348" s="3">
        <v>1</v>
      </c>
      <c r="H348" s="10" t="s">
        <v>16</v>
      </c>
      <c r="I348" s="3">
        <v>11470</v>
      </c>
      <c r="J348" s="3">
        <v>12590</v>
      </c>
      <c r="K348" s="3">
        <v>24060</v>
      </c>
      <c r="L348" s="3">
        <v>38528007</v>
      </c>
      <c r="M348" s="3">
        <v>15131711</v>
      </c>
      <c r="N348" s="3">
        <v>373</v>
      </c>
      <c r="O348" s="3">
        <v>274</v>
      </c>
      <c r="P348" s="3">
        <v>1686909</v>
      </c>
      <c r="Q348" s="3">
        <v>2977018</v>
      </c>
      <c r="R348" s="3">
        <v>1066805</v>
      </c>
      <c r="S348" s="3">
        <v>434141</v>
      </c>
      <c r="T348" s="17">
        <f t="shared" si="30"/>
        <v>103292.24396782841</v>
      </c>
      <c r="U348" s="17">
        <f t="shared" si="31"/>
        <v>55225.222627737225</v>
      </c>
      <c r="V348" s="17">
        <f t="shared" si="32"/>
        <v>4522.5442359249328</v>
      </c>
      <c r="W348" s="17">
        <f t="shared" si="33"/>
        <v>10865.029197080292</v>
      </c>
      <c r="X348" s="17">
        <f t="shared" si="34"/>
        <v>2860.0670241286862</v>
      </c>
      <c r="Y348" s="17">
        <f t="shared" si="35"/>
        <v>1584.456204379562</v>
      </c>
    </row>
    <row r="349" spans="1:25" s="3" customFormat="1" ht="20" customHeight="1" x14ac:dyDescent="0.15">
      <c r="A349" s="8">
        <v>2016</v>
      </c>
      <c r="B349" s="9">
        <v>181464</v>
      </c>
      <c r="C349" s="10" t="s">
        <v>146</v>
      </c>
      <c r="D349" s="10" t="s">
        <v>147</v>
      </c>
      <c r="E349" s="10" t="s">
        <v>15</v>
      </c>
      <c r="G349" s="3">
        <v>1</v>
      </c>
      <c r="H349" s="10" t="s">
        <v>16</v>
      </c>
      <c r="I349" s="3">
        <v>10022</v>
      </c>
      <c r="J349" s="3">
        <v>9359</v>
      </c>
      <c r="K349" s="3">
        <v>19381</v>
      </c>
      <c r="L349" s="3">
        <v>52762233</v>
      </c>
      <c r="M349" s="3">
        <v>18912720</v>
      </c>
      <c r="N349" s="3">
        <v>416</v>
      </c>
      <c r="O349" s="3">
        <v>364</v>
      </c>
      <c r="P349" s="3">
        <v>2134141</v>
      </c>
      <c r="Q349" s="3">
        <v>3156267</v>
      </c>
      <c r="R349" s="3">
        <v>1759903</v>
      </c>
      <c r="S349" s="3">
        <v>616691</v>
      </c>
      <c r="T349" s="17">
        <f t="shared" si="30"/>
        <v>126832.29086538461</v>
      </c>
      <c r="U349" s="17">
        <f t="shared" si="31"/>
        <v>51958.021978021978</v>
      </c>
      <c r="V349" s="17">
        <f t="shared" si="32"/>
        <v>5130.1466346153848</v>
      </c>
      <c r="W349" s="17">
        <f t="shared" si="33"/>
        <v>8671.0631868131877</v>
      </c>
      <c r="X349" s="17">
        <f t="shared" si="34"/>
        <v>4230.5360576923076</v>
      </c>
      <c r="Y349" s="17">
        <f t="shared" si="35"/>
        <v>1694.2060439560439</v>
      </c>
    </row>
    <row r="350" spans="1:25" s="3" customFormat="1" ht="20" customHeight="1" x14ac:dyDescent="0.15">
      <c r="A350" s="8">
        <v>2016</v>
      </c>
      <c r="B350" s="9">
        <v>182281</v>
      </c>
      <c r="C350" s="10" t="s">
        <v>148</v>
      </c>
      <c r="D350" s="10" t="s">
        <v>149</v>
      </c>
      <c r="E350" s="10" t="s">
        <v>15</v>
      </c>
      <c r="G350" s="3">
        <v>1</v>
      </c>
      <c r="H350" s="10" t="s">
        <v>16</v>
      </c>
      <c r="I350" s="3">
        <v>7778</v>
      </c>
      <c r="J350" s="3">
        <v>10459</v>
      </c>
      <c r="K350" s="3">
        <v>18237</v>
      </c>
      <c r="L350" s="3">
        <v>19841717</v>
      </c>
      <c r="M350" s="3">
        <v>7174941</v>
      </c>
      <c r="N350" s="3">
        <v>221</v>
      </c>
      <c r="O350" s="3">
        <v>248</v>
      </c>
      <c r="P350" s="3">
        <v>1069217</v>
      </c>
      <c r="Q350" s="3">
        <v>1209176</v>
      </c>
      <c r="R350" s="3">
        <v>801536</v>
      </c>
      <c r="S350" s="3">
        <v>275573</v>
      </c>
      <c r="T350" s="17">
        <f t="shared" si="30"/>
        <v>89781.524886877829</v>
      </c>
      <c r="U350" s="17">
        <f t="shared" si="31"/>
        <v>28931.21370967742</v>
      </c>
      <c r="V350" s="17">
        <f t="shared" si="32"/>
        <v>4838.0859728506784</v>
      </c>
      <c r="W350" s="17">
        <f t="shared" si="33"/>
        <v>4875.7096774193551</v>
      </c>
      <c r="X350" s="17">
        <f t="shared" si="34"/>
        <v>3626.8597285067872</v>
      </c>
      <c r="Y350" s="17">
        <f t="shared" si="35"/>
        <v>1111.1814516129032</v>
      </c>
    </row>
    <row r="351" spans="1:25" s="3" customFormat="1" ht="20" customHeight="1" x14ac:dyDescent="0.15">
      <c r="A351" s="8">
        <v>2016</v>
      </c>
      <c r="B351" s="9">
        <v>182290</v>
      </c>
      <c r="C351" s="10" t="s">
        <v>150</v>
      </c>
      <c r="D351" s="10" t="s">
        <v>149</v>
      </c>
      <c r="E351" s="10" t="s">
        <v>15</v>
      </c>
      <c r="G351" s="3">
        <v>1</v>
      </c>
      <c r="H351" s="10" t="s">
        <v>16</v>
      </c>
      <c r="I351" s="3">
        <v>7206</v>
      </c>
      <c r="J351" s="3">
        <v>8184</v>
      </c>
      <c r="K351" s="3">
        <v>15390</v>
      </c>
      <c r="L351" s="3">
        <v>15021544</v>
      </c>
      <c r="M351" s="3">
        <v>7455896</v>
      </c>
      <c r="N351" s="3">
        <v>202</v>
      </c>
      <c r="O351" s="3">
        <v>254</v>
      </c>
      <c r="P351" s="3">
        <v>678760</v>
      </c>
      <c r="Q351" s="3">
        <v>1141533</v>
      </c>
      <c r="R351" s="3">
        <v>705161</v>
      </c>
      <c r="S351" s="3">
        <v>218292</v>
      </c>
      <c r="T351" s="17">
        <f t="shared" si="30"/>
        <v>74364.079207920789</v>
      </c>
      <c r="U351" s="17">
        <f t="shared" si="31"/>
        <v>29353.921259842518</v>
      </c>
      <c r="V351" s="17">
        <f t="shared" si="32"/>
        <v>3360.1980198019801</v>
      </c>
      <c r="W351" s="17">
        <f t="shared" si="33"/>
        <v>4494.2244094488187</v>
      </c>
      <c r="X351" s="17">
        <f t="shared" si="34"/>
        <v>3490.8960396039606</v>
      </c>
      <c r="Y351" s="17">
        <f t="shared" si="35"/>
        <v>859.41732283464569</v>
      </c>
    </row>
    <row r="352" spans="1:25" s="3" customFormat="1" ht="20" customHeight="1" x14ac:dyDescent="0.15">
      <c r="A352" s="8">
        <v>2016</v>
      </c>
      <c r="B352" s="9">
        <v>187985</v>
      </c>
      <c r="C352" s="10" t="s">
        <v>151</v>
      </c>
      <c r="D352" s="10" t="s">
        <v>75</v>
      </c>
      <c r="E352" s="10" t="s">
        <v>15</v>
      </c>
      <c r="G352" s="3">
        <v>1</v>
      </c>
      <c r="H352" s="10" t="s">
        <v>16</v>
      </c>
      <c r="I352" s="3">
        <v>7090</v>
      </c>
      <c r="J352" s="3">
        <v>8642</v>
      </c>
      <c r="K352" s="3">
        <v>15732</v>
      </c>
      <c r="L352" s="3">
        <v>20774875</v>
      </c>
      <c r="M352" s="3">
        <v>8247984</v>
      </c>
      <c r="N352" s="3">
        <v>319</v>
      </c>
      <c r="O352" s="3">
        <v>254</v>
      </c>
      <c r="P352" s="3">
        <v>1059470</v>
      </c>
      <c r="Q352" s="3">
        <v>1018036</v>
      </c>
      <c r="R352" s="3">
        <v>495083</v>
      </c>
      <c r="S352" s="3">
        <v>182476</v>
      </c>
      <c r="T352" s="17">
        <f t="shared" si="30"/>
        <v>65125</v>
      </c>
      <c r="U352" s="17">
        <f t="shared" si="31"/>
        <v>32472.377952755905</v>
      </c>
      <c r="V352" s="17">
        <f t="shared" si="32"/>
        <v>3321.2225705329151</v>
      </c>
      <c r="W352" s="17">
        <f t="shared" si="33"/>
        <v>4008.0157480314961</v>
      </c>
      <c r="X352" s="17">
        <f t="shared" si="34"/>
        <v>1551.9843260188088</v>
      </c>
      <c r="Y352" s="17">
        <f t="shared" si="35"/>
        <v>718.40944881889766</v>
      </c>
    </row>
    <row r="353" spans="1:25" s="3" customFormat="1" ht="20" customHeight="1" x14ac:dyDescent="0.15">
      <c r="A353" s="8">
        <v>2016</v>
      </c>
      <c r="B353" s="9">
        <v>199120</v>
      </c>
      <c r="C353" s="10" t="s">
        <v>152</v>
      </c>
      <c r="D353" s="10" t="s">
        <v>14</v>
      </c>
      <c r="E353" s="10" t="s">
        <v>15</v>
      </c>
      <c r="G353" s="3">
        <v>1</v>
      </c>
      <c r="H353" s="10" t="s">
        <v>16</v>
      </c>
      <c r="I353" s="3">
        <v>7361</v>
      </c>
      <c r="J353" s="3">
        <v>10467</v>
      </c>
      <c r="K353" s="3">
        <v>17828</v>
      </c>
      <c r="L353" s="3">
        <v>40499853</v>
      </c>
      <c r="M353" s="3">
        <v>15044504</v>
      </c>
      <c r="N353" s="3">
        <v>527</v>
      </c>
      <c r="O353" s="3">
        <v>478</v>
      </c>
      <c r="P353" s="3">
        <v>1675522</v>
      </c>
      <c r="Q353" s="3">
        <v>1971053</v>
      </c>
      <c r="R353" s="3">
        <v>1184326</v>
      </c>
      <c r="S353" s="3">
        <v>399261</v>
      </c>
      <c r="T353" s="17">
        <f t="shared" si="30"/>
        <v>76849.815939278938</v>
      </c>
      <c r="U353" s="17">
        <f t="shared" si="31"/>
        <v>31473.857740585772</v>
      </c>
      <c r="V353" s="17">
        <f t="shared" si="32"/>
        <v>3179.3586337760912</v>
      </c>
      <c r="W353" s="17">
        <f t="shared" si="33"/>
        <v>4123.5418410041839</v>
      </c>
      <c r="X353" s="17">
        <f t="shared" si="34"/>
        <v>2247.2979127134727</v>
      </c>
      <c r="Y353" s="17">
        <f t="shared" si="35"/>
        <v>835.27405857740587</v>
      </c>
    </row>
    <row r="354" spans="1:25" s="3" customFormat="1" ht="20" customHeight="1" x14ac:dyDescent="0.15">
      <c r="A354" s="8">
        <v>2016</v>
      </c>
      <c r="B354" s="9">
        <v>199139</v>
      </c>
      <c r="C354" s="10" t="s">
        <v>153</v>
      </c>
      <c r="D354" s="10" t="s">
        <v>14</v>
      </c>
      <c r="E354" s="10" t="s">
        <v>15</v>
      </c>
      <c r="G354" s="3">
        <v>1</v>
      </c>
      <c r="H354" s="10" t="s">
        <v>16</v>
      </c>
      <c r="I354" s="3">
        <v>10733</v>
      </c>
      <c r="J354" s="3">
        <v>9524</v>
      </c>
      <c r="K354" s="3">
        <v>20257</v>
      </c>
      <c r="L354" s="3">
        <v>14214955</v>
      </c>
      <c r="M354" s="3">
        <v>5478135</v>
      </c>
      <c r="N354" s="3">
        <v>344</v>
      </c>
      <c r="O354" s="3">
        <v>193</v>
      </c>
      <c r="P354" s="3">
        <v>803142</v>
      </c>
      <c r="Q354" s="3">
        <v>723378</v>
      </c>
      <c r="R354" s="3">
        <v>495788</v>
      </c>
      <c r="S354" s="3">
        <v>192838</v>
      </c>
      <c r="T354" s="17">
        <f t="shared" si="30"/>
        <v>41322.54360465116</v>
      </c>
      <c r="U354" s="17">
        <f t="shared" si="31"/>
        <v>28384.119170984457</v>
      </c>
      <c r="V354" s="17">
        <f t="shared" si="32"/>
        <v>2334.7151162790697</v>
      </c>
      <c r="W354" s="17">
        <f t="shared" si="33"/>
        <v>3748.0725388601036</v>
      </c>
      <c r="X354" s="17">
        <f t="shared" si="34"/>
        <v>1441.2441860465117</v>
      </c>
      <c r="Y354" s="17">
        <f t="shared" si="35"/>
        <v>999.16062176165804</v>
      </c>
    </row>
    <row r="355" spans="1:25" s="3" customFormat="1" ht="20" customHeight="1" x14ac:dyDescent="0.15">
      <c r="A355" s="8">
        <v>2016</v>
      </c>
      <c r="B355" s="9">
        <v>227216</v>
      </c>
      <c r="C355" s="10" t="s">
        <v>154</v>
      </c>
      <c r="D355" s="10" t="s">
        <v>26</v>
      </c>
      <c r="E355" s="10" t="s">
        <v>15</v>
      </c>
      <c r="G355" s="3">
        <v>1</v>
      </c>
      <c r="H355" s="10" t="s">
        <v>16</v>
      </c>
      <c r="I355" s="3">
        <v>11990</v>
      </c>
      <c r="J355" s="3">
        <v>13496</v>
      </c>
      <c r="K355" s="3">
        <v>25486</v>
      </c>
      <c r="L355" s="3">
        <v>14270926</v>
      </c>
      <c r="M355" s="3">
        <v>6618254</v>
      </c>
      <c r="N355" s="3">
        <v>233</v>
      </c>
      <c r="O355" s="3">
        <v>213</v>
      </c>
      <c r="P355" s="3">
        <v>215596</v>
      </c>
      <c r="Q355" s="3">
        <v>973834</v>
      </c>
      <c r="R355" s="3">
        <v>199927</v>
      </c>
      <c r="S355" s="3">
        <v>121851</v>
      </c>
      <c r="T355" s="17">
        <f t="shared" si="30"/>
        <v>61248.609442060086</v>
      </c>
      <c r="U355" s="17">
        <f t="shared" si="31"/>
        <v>31071.61502347418</v>
      </c>
      <c r="V355" s="17">
        <f t="shared" si="32"/>
        <v>925.30472103004297</v>
      </c>
      <c r="W355" s="17">
        <f t="shared" si="33"/>
        <v>4571.9906103286385</v>
      </c>
      <c r="X355" s="17">
        <f t="shared" si="34"/>
        <v>858.05579399141629</v>
      </c>
      <c r="Y355" s="17">
        <f t="shared" si="35"/>
        <v>572.07042253521126</v>
      </c>
    </row>
    <row r="356" spans="1:25" s="3" customFormat="1" ht="20" customHeight="1" x14ac:dyDescent="0.15">
      <c r="A356" s="8">
        <v>2016</v>
      </c>
      <c r="B356" s="9">
        <v>152080</v>
      </c>
      <c r="C356" s="10" t="s">
        <v>155</v>
      </c>
      <c r="D356" s="10" t="s">
        <v>24</v>
      </c>
      <c r="E356" s="10" t="s">
        <v>15</v>
      </c>
      <c r="G356" s="3">
        <v>1</v>
      </c>
      <c r="H356" s="10" t="s">
        <v>16</v>
      </c>
      <c r="I356" s="3">
        <v>4472</v>
      </c>
      <c r="J356" s="3">
        <v>4008</v>
      </c>
      <c r="K356" s="3">
        <v>8480</v>
      </c>
      <c r="L356" s="3">
        <v>56218501</v>
      </c>
      <c r="M356" s="3">
        <v>21630414</v>
      </c>
      <c r="N356" s="3">
        <v>477</v>
      </c>
      <c r="O356" s="3">
        <v>357</v>
      </c>
      <c r="P356" s="3">
        <v>4439740</v>
      </c>
      <c r="Q356" s="3">
        <v>3239776</v>
      </c>
      <c r="R356" s="3">
        <v>1675387</v>
      </c>
      <c r="S356" s="3">
        <v>503180</v>
      </c>
      <c r="T356" s="17">
        <f t="shared" si="30"/>
        <v>117858.4926624738</v>
      </c>
      <c r="U356" s="17">
        <f t="shared" si="31"/>
        <v>60589.39495798319</v>
      </c>
      <c r="V356" s="17">
        <f t="shared" si="32"/>
        <v>9307.6310272536684</v>
      </c>
      <c r="W356" s="17">
        <f t="shared" si="33"/>
        <v>9075.0028011204486</v>
      </c>
      <c r="X356" s="17">
        <f t="shared" si="34"/>
        <v>3512.3417190775681</v>
      </c>
      <c r="Y356" s="17">
        <f t="shared" si="35"/>
        <v>1409.467787114846</v>
      </c>
    </row>
    <row r="357" spans="1:25" s="3" customFormat="1" ht="20" customHeight="1" x14ac:dyDescent="0.15">
      <c r="A357" s="8">
        <v>2016</v>
      </c>
      <c r="B357" s="9">
        <v>207500</v>
      </c>
      <c r="C357" s="10" t="s">
        <v>156</v>
      </c>
      <c r="D357" s="10" t="s">
        <v>83</v>
      </c>
      <c r="E357" s="10" t="s">
        <v>15</v>
      </c>
      <c r="G357" s="3">
        <v>1</v>
      </c>
      <c r="H357" s="10" t="s">
        <v>16</v>
      </c>
      <c r="I357" s="3">
        <v>9219</v>
      </c>
      <c r="J357" s="3">
        <v>8999</v>
      </c>
      <c r="K357" s="3">
        <v>18218</v>
      </c>
      <c r="L357" s="3">
        <v>57998495</v>
      </c>
      <c r="M357" s="3">
        <v>23318631</v>
      </c>
      <c r="N357" s="3">
        <v>350</v>
      </c>
      <c r="O357" s="3">
        <v>354</v>
      </c>
      <c r="P357" s="3">
        <v>3610445</v>
      </c>
      <c r="Q357" s="3">
        <v>4911014</v>
      </c>
      <c r="R357" s="3">
        <v>1683478</v>
      </c>
      <c r="S357" s="3">
        <v>623219</v>
      </c>
      <c r="T357" s="17">
        <f t="shared" si="30"/>
        <v>165709.98571428572</v>
      </c>
      <c r="U357" s="17">
        <f t="shared" si="31"/>
        <v>65871.838983050853</v>
      </c>
      <c r="V357" s="17">
        <f t="shared" si="32"/>
        <v>10315.557142857142</v>
      </c>
      <c r="W357" s="17">
        <f t="shared" si="33"/>
        <v>13872.920903954802</v>
      </c>
      <c r="X357" s="17">
        <f t="shared" si="34"/>
        <v>4809.937142857143</v>
      </c>
      <c r="Y357" s="17">
        <f t="shared" si="35"/>
        <v>1760.5056497175142</v>
      </c>
    </row>
    <row r="358" spans="1:25" s="3" customFormat="1" ht="20" customHeight="1" x14ac:dyDescent="0.15">
      <c r="A358" s="8">
        <v>2016</v>
      </c>
      <c r="B358" s="9">
        <v>209551</v>
      </c>
      <c r="C358" s="10" t="s">
        <v>157</v>
      </c>
      <c r="D358" s="10" t="s">
        <v>86</v>
      </c>
      <c r="E358" s="10" t="s">
        <v>15</v>
      </c>
      <c r="G358" s="3">
        <v>1</v>
      </c>
      <c r="H358" s="10" t="s">
        <v>16</v>
      </c>
      <c r="I358" s="3">
        <v>8472</v>
      </c>
      <c r="J358" s="3">
        <v>9837</v>
      </c>
      <c r="K358" s="3">
        <v>18309</v>
      </c>
      <c r="L358" s="3">
        <v>45298420</v>
      </c>
      <c r="M358" s="3">
        <v>17121159</v>
      </c>
      <c r="N358" s="3">
        <v>279</v>
      </c>
      <c r="O358" s="3">
        <v>282</v>
      </c>
      <c r="P358" s="3">
        <v>1796910</v>
      </c>
      <c r="Q358" s="3">
        <v>2932137</v>
      </c>
      <c r="R358" s="3">
        <v>1331813</v>
      </c>
      <c r="S358" s="3">
        <v>400340</v>
      </c>
      <c r="T358" s="17">
        <f t="shared" si="30"/>
        <v>162359.92831541219</v>
      </c>
      <c r="U358" s="17">
        <f t="shared" si="31"/>
        <v>60713.329787234041</v>
      </c>
      <c r="V358" s="17">
        <f t="shared" si="32"/>
        <v>6440.5376344086026</v>
      </c>
      <c r="W358" s="17">
        <f t="shared" si="33"/>
        <v>10397.648936170213</v>
      </c>
      <c r="X358" s="17">
        <f t="shared" si="34"/>
        <v>4773.5232974910396</v>
      </c>
      <c r="Y358" s="17">
        <f t="shared" si="35"/>
        <v>1419.6453900709221</v>
      </c>
    </row>
    <row r="359" spans="1:25" s="3" customFormat="1" ht="20" customHeight="1" x14ac:dyDescent="0.15">
      <c r="A359" s="8">
        <v>2016</v>
      </c>
      <c r="B359" s="9">
        <v>215293</v>
      </c>
      <c r="C359" s="10" t="s">
        <v>158</v>
      </c>
      <c r="D359" s="10" t="s">
        <v>98</v>
      </c>
      <c r="E359" s="10" t="s">
        <v>15</v>
      </c>
      <c r="G359" s="3">
        <v>1</v>
      </c>
      <c r="H359" s="10" t="s">
        <v>16</v>
      </c>
      <c r="I359" s="3">
        <v>8716</v>
      </c>
      <c r="J359" s="3">
        <v>9413</v>
      </c>
      <c r="K359" s="3">
        <v>18129</v>
      </c>
      <c r="L359" s="3">
        <v>43520897</v>
      </c>
      <c r="M359" s="3">
        <v>13889076</v>
      </c>
      <c r="N359" s="3">
        <v>313</v>
      </c>
      <c r="O359" s="3">
        <v>299</v>
      </c>
      <c r="P359" s="3">
        <v>1564548</v>
      </c>
      <c r="Q359" s="3">
        <v>1821356</v>
      </c>
      <c r="R359" s="3">
        <v>1219248</v>
      </c>
      <c r="S359" s="3">
        <v>454823</v>
      </c>
      <c r="T359" s="17">
        <f t="shared" si="30"/>
        <v>139044.39936102237</v>
      </c>
      <c r="U359" s="17">
        <f t="shared" si="31"/>
        <v>46451.759197324413</v>
      </c>
      <c r="V359" s="17">
        <f t="shared" si="32"/>
        <v>4998.5559105431312</v>
      </c>
      <c r="W359" s="17">
        <f t="shared" si="33"/>
        <v>6091.4916387959865</v>
      </c>
      <c r="X359" s="17">
        <f t="shared" si="34"/>
        <v>3895.3610223642172</v>
      </c>
      <c r="Y359" s="17">
        <f t="shared" si="35"/>
        <v>1521.1471571906354</v>
      </c>
    </row>
    <row r="360" spans="1:25" s="3" customFormat="1" ht="20" customHeight="1" x14ac:dyDescent="0.15">
      <c r="A360" s="8">
        <v>2016</v>
      </c>
      <c r="B360" s="9">
        <v>102094</v>
      </c>
      <c r="C360" s="10" t="s">
        <v>159</v>
      </c>
      <c r="D360" s="10" t="s">
        <v>22</v>
      </c>
      <c r="E360" s="10" t="s">
        <v>15</v>
      </c>
      <c r="G360" s="3">
        <v>1</v>
      </c>
      <c r="H360" s="10" t="s">
        <v>16</v>
      </c>
      <c r="I360" s="3">
        <v>4446</v>
      </c>
      <c r="J360" s="3">
        <v>5150</v>
      </c>
      <c r="K360" s="3">
        <v>9596</v>
      </c>
      <c r="L360" s="3">
        <v>13814513</v>
      </c>
      <c r="M360" s="3">
        <v>5134185</v>
      </c>
      <c r="N360" s="3">
        <v>299</v>
      </c>
      <c r="O360" s="3">
        <v>186</v>
      </c>
      <c r="P360" s="3">
        <v>626579</v>
      </c>
      <c r="Q360" s="3">
        <v>757823</v>
      </c>
      <c r="R360" s="3">
        <v>261796</v>
      </c>
      <c r="S360" s="3">
        <v>101004</v>
      </c>
      <c r="T360" s="17">
        <f t="shared" si="30"/>
        <v>46202.384615384617</v>
      </c>
      <c r="U360" s="17">
        <f t="shared" si="31"/>
        <v>27603.145161290322</v>
      </c>
      <c r="V360" s="17">
        <f t="shared" si="32"/>
        <v>2095.5819397993309</v>
      </c>
      <c r="W360" s="17">
        <f t="shared" si="33"/>
        <v>4074.3172043010754</v>
      </c>
      <c r="X360" s="17">
        <f t="shared" si="34"/>
        <v>875.57190635451502</v>
      </c>
      <c r="Y360" s="17">
        <f t="shared" si="35"/>
        <v>543.0322580645161</v>
      </c>
    </row>
    <row r="361" spans="1:25" s="3" customFormat="1" ht="20" customHeight="1" x14ac:dyDescent="0.15">
      <c r="A361" s="8">
        <v>2016</v>
      </c>
      <c r="B361" s="9">
        <v>218663</v>
      </c>
      <c r="C361" s="10" t="s">
        <v>160</v>
      </c>
      <c r="D361" s="10" t="s">
        <v>40</v>
      </c>
      <c r="E361" s="10" t="s">
        <v>15</v>
      </c>
      <c r="G361" s="3">
        <v>1</v>
      </c>
      <c r="H361" s="10" t="s">
        <v>16</v>
      </c>
      <c r="I361" s="3">
        <v>11018</v>
      </c>
      <c r="J361" s="3">
        <v>12929</v>
      </c>
      <c r="K361" s="3">
        <v>23947</v>
      </c>
      <c r="L361" s="3">
        <v>54807608</v>
      </c>
      <c r="M361" s="3">
        <v>21495689</v>
      </c>
      <c r="N361" s="3">
        <v>321</v>
      </c>
      <c r="O361" s="3">
        <v>373</v>
      </c>
      <c r="P361" s="3">
        <v>1809871</v>
      </c>
      <c r="Q361" s="3">
        <v>2867357</v>
      </c>
      <c r="R361" s="3">
        <v>1387552</v>
      </c>
      <c r="S361" s="3">
        <v>540710</v>
      </c>
      <c r="T361" s="17">
        <f t="shared" si="30"/>
        <v>170740.21183800622</v>
      </c>
      <c r="U361" s="17">
        <f t="shared" si="31"/>
        <v>57629.19302949062</v>
      </c>
      <c r="V361" s="17">
        <f t="shared" si="32"/>
        <v>5638.2274143302184</v>
      </c>
      <c r="W361" s="17">
        <f t="shared" si="33"/>
        <v>7687.2841823056297</v>
      </c>
      <c r="X361" s="17">
        <f t="shared" si="34"/>
        <v>4322.5919003115268</v>
      </c>
      <c r="Y361" s="17">
        <f t="shared" si="35"/>
        <v>1449.6246648793565</v>
      </c>
    </row>
    <row r="362" spans="1:25" s="3" customFormat="1" ht="20" customHeight="1" x14ac:dyDescent="0.15">
      <c r="A362" s="8">
        <v>2016</v>
      </c>
      <c r="B362" s="9">
        <v>137351</v>
      </c>
      <c r="C362" s="10" t="s">
        <v>161</v>
      </c>
      <c r="D362" s="10" t="s">
        <v>48</v>
      </c>
      <c r="E362" s="10" t="s">
        <v>15</v>
      </c>
      <c r="G362" s="3">
        <v>1</v>
      </c>
      <c r="H362" s="10" t="s">
        <v>16</v>
      </c>
      <c r="I362" s="3">
        <v>10666</v>
      </c>
      <c r="J362" s="3">
        <v>12937</v>
      </c>
      <c r="K362" s="3">
        <v>23603</v>
      </c>
      <c r="L362" s="3">
        <v>20710429</v>
      </c>
      <c r="M362" s="3">
        <v>8196621</v>
      </c>
      <c r="N362" s="3">
        <v>277</v>
      </c>
      <c r="O362" s="3">
        <v>323</v>
      </c>
      <c r="P362" s="3">
        <v>701127</v>
      </c>
      <c r="Q362" s="3">
        <v>1291114</v>
      </c>
      <c r="R362" s="3">
        <v>619789</v>
      </c>
      <c r="S362" s="3">
        <v>295933</v>
      </c>
      <c r="T362" s="17">
        <f t="shared" si="30"/>
        <v>74766.891696750899</v>
      </c>
      <c r="U362" s="17">
        <f t="shared" si="31"/>
        <v>25376.535603715169</v>
      </c>
      <c r="V362" s="17">
        <f t="shared" si="32"/>
        <v>2531.1444043321299</v>
      </c>
      <c r="W362" s="17">
        <f t="shared" si="33"/>
        <v>3997.2569659442725</v>
      </c>
      <c r="X362" s="17">
        <f t="shared" si="34"/>
        <v>2237.5054151624549</v>
      </c>
      <c r="Y362" s="17">
        <f t="shared" si="35"/>
        <v>916.20123839009284</v>
      </c>
    </row>
    <row r="363" spans="1:25" s="3" customFormat="1" ht="20" customHeight="1" x14ac:dyDescent="0.15">
      <c r="A363" s="8">
        <v>2016</v>
      </c>
      <c r="B363" s="9">
        <v>123961</v>
      </c>
      <c r="C363" s="10" t="s">
        <v>162</v>
      </c>
      <c r="D363" s="10" t="s">
        <v>36</v>
      </c>
      <c r="E363" s="10" t="s">
        <v>15</v>
      </c>
      <c r="G363" s="3">
        <v>1</v>
      </c>
      <c r="H363" s="10" t="s">
        <v>16</v>
      </c>
      <c r="I363" s="3">
        <v>8687</v>
      </c>
      <c r="J363" s="3">
        <v>9383</v>
      </c>
      <c r="K363" s="3">
        <v>18070</v>
      </c>
      <c r="L363" s="3">
        <v>45257183</v>
      </c>
      <c r="M363" s="3">
        <v>18507470</v>
      </c>
      <c r="N363" s="3">
        <v>314</v>
      </c>
      <c r="O363" s="3">
        <v>324</v>
      </c>
      <c r="P363" s="3">
        <v>2087857</v>
      </c>
      <c r="Q363" s="3">
        <v>3445581</v>
      </c>
      <c r="R363" s="3">
        <v>1260732</v>
      </c>
      <c r="S363" s="3">
        <v>366667</v>
      </c>
      <c r="T363" s="17">
        <f t="shared" si="30"/>
        <v>144131.15605095541</v>
      </c>
      <c r="U363" s="17">
        <f t="shared" si="31"/>
        <v>57121.820987654319</v>
      </c>
      <c r="V363" s="17">
        <f t="shared" si="32"/>
        <v>6649.2261146496812</v>
      </c>
      <c r="W363" s="17">
        <f t="shared" si="33"/>
        <v>10634.509259259259</v>
      </c>
      <c r="X363" s="17">
        <f t="shared" si="34"/>
        <v>4015.0700636942674</v>
      </c>
      <c r="Y363" s="17">
        <f t="shared" si="35"/>
        <v>1131.6882716049383</v>
      </c>
    </row>
    <row r="364" spans="1:25" s="3" customFormat="1" ht="20" customHeight="1" x14ac:dyDescent="0.15">
      <c r="A364" s="8">
        <v>2016</v>
      </c>
      <c r="B364" s="9">
        <v>176372</v>
      </c>
      <c r="C364" s="10" t="s">
        <v>163</v>
      </c>
      <c r="D364" s="10" t="s">
        <v>73</v>
      </c>
      <c r="E364" s="10" t="s">
        <v>15</v>
      </c>
      <c r="G364" s="3">
        <v>1</v>
      </c>
      <c r="H364" s="10" t="s">
        <v>16</v>
      </c>
      <c r="I364" s="3">
        <v>3683</v>
      </c>
      <c r="J364" s="3">
        <v>6559</v>
      </c>
      <c r="K364" s="3">
        <v>10242</v>
      </c>
      <c r="L364" s="3">
        <v>11423306</v>
      </c>
      <c r="M364" s="3">
        <v>4602129</v>
      </c>
      <c r="N364" s="3">
        <v>236</v>
      </c>
      <c r="O364" s="3">
        <v>206</v>
      </c>
      <c r="P364" s="3">
        <v>476711</v>
      </c>
      <c r="Q364" s="3">
        <v>631899</v>
      </c>
      <c r="R364" s="3">
        <v>361918</v>
      </c>
      <c r="S364" s="3">
        <v>154045</v>
      </c>
      <c r="T364" s="17">
        <f t="shared" si="30"/>
        <v>48403.838983050846</v>
      </c>
      <c r="U364" s="17">
        <f t="shared" si="31"/>
        <v>22340.432038834952</v>
      </c>
      <c r="V364" s="17">
        <f t="shared" si="32"/>
        <v>2019.9618644067796</v>
      </c>
      <c r="W364" s="17">
        <f t="shared" si="33"/>
        <v>3067.470873786408</v>
      </c>
      <c r="X364" s="17">
        <f t="shared" si="34"/>
        <v>1533.550847457627</v>
      </c>
      <c r="Y364" s="17">
        <f t="shared" si="35"/>
        <v>747.79126213592235</v>
      </c>
    </row>
    <row r="365" spans="1:25" s="3" customFormat="1" ht="20" customHeight="1" x14ac:dyDescent="0.15">
      <c r="A365" s="8">
        <v>2016</v>
      </c>
      <c r="B365" s="9">
        <v>206084</v>
      </c>
      <c r="C365" s="10" t="s">
        <v>164</v>
      </c>
      <c r="D365" s="10" t="s">
        <v>32</v>
      </c>
      <c r="E365" s="10" t="s">
        <v>15</v>
      </c>
      <c r="G365" s="3">
        <v>1</v>
      </c>
      <c r="H365" s="10" t="s">
        <v>16</v>
      </c>
      <c r="I365" s="3">
        <v>6578</v>
      </c>
      <c r="J365" s="3">
        <v>6232</v>
      </c>
      <c r="K365" s="3">
        <v>12810</v>
      </c>
      <c r="L365" s="3">
        <v>14550152</v>
      </c>
      <c r="M365" s="3">
        <v>7291653</v>
      </c>
      <c r="N365" s="3">
        <v>203</v>
      </c>
      <c r="O365" s="3">
        <v>258</v>
      </c>
      <c r="P365" s="3">
        <v>472162</v>
      </c>
      <c r="Q365" s="3">
        <v>931604</v>
      </c>
      <c r="R365" s="3">
        <v>550377</v>
      </c>
      <c r="S365" s="3">
        <v>216820</v>
      </c>
      <c r="T365" s="17">
        <f t="shared" si="30"/>
        <v>71675.625615763551</v>
      </c>
      <c r="U365" s="17">
        <f t="shared" si="31"/>
        <v>28262.220930232557</v>
      </c>
      <c r="V365" s="17">
        <f t="shared" si="32"/>
        <v>2325.92118226601</v>
      </c>
      <c r="W365" s="17">
        <f t="shared" si="33"/>
        <v>3610.8682170542634</v>
      </c>
      <c r="X365" s="17">
        <f t="shared" si="34"/>
        <v>2711.2167487684728</v>
      </c>
      <c r="Y365" s="17">
        <f t="shared" si="35"/>
        <v>840.38759689922483</v>
      </c>
    </row>
    <row r="366" spans="1:25" s="3" customFormat="1" ht="20" customHeight="1" x14ac:dyDescent="0.15">
      <c r="A366" s="8">
        <v>2016</v>
      </c>
      <c r="B366" s="9">
        <v>207971</v>
      </c>
      <c r="C366" s="10" t="s">
        <v>165</v>
      </c>
      <c r="D366" s="10" t="s">
        <v>83</v>
      </c>
      <c r="E366" s="10" t="s">
        <v>15</v>
      </c>
      <c r="G366" s="3">
        <v>1</v>
      </c>
      <c r="H366" s="10" t="s">
        <v>16</v>
      </c>
      <c r="I366" s="3">
        <v>1852</v>
      </c>
      <c r="J366" s="3">
        <v>1396</v>
      </c>
      <c r="K366" s="3">
        <v>3248</v>
      </c>
      <c r="L366" s="3">
        <v>24556429</v>
      </c>
      <c r="M366" s="3">
        <v>11324834</v>
      </c>
      <c r="N366" s="3">
        <v>277</v>
      </c>
      <c r="O366" s="3">
        <v>262</v>
      </c>
      <c r="P366" s="3">
        <v>482807</v>
      </c>
      <c r="Q366" s="3">
        <v>1010593</v>
      </c>
      <c r="R366" s="3">
        <v>338223</v>
      </c>
      <c r="S366" s="3">
        <v>237367</v>
      </c>
      <c r="T366" s="17">
        <f t="shared" si="30"/>
        <v>88651.36823104693</v>
      </c>
      <c r="U366" s="17">
        <f t="shared" si="31"/>
        <v>43224.557251908394</v>
      </c>
      <c r="V366" s="17">
        <f t="shared" si="32"/>
        <v>1742.9855595667871</v>
      </c>
      <c r="W366" s="17">
        <f t="shared" si="33"/>
        <v>3857.2251908396947</v>
      </c>
      <c r="X366" s="17">
        <f t="shared" si="34"/>
        <v>1221.0216606498195</v>
      </c>
      <c r="Y366" s="17">
        <f t="shared" si="35"/>
        <v>905.98091603053433</v>
      </c>
    </row>
    <row r="367" spans="1:25" s="3" customFormat="1" ht="20" customHeight="1" x14ac:dyDescent="0.15">
      <c r="A367" s="8">
        <v>2016</v>
      </c>
      <c r="B367" s="9">
        <v>230764</v>
      </c>
      <c r="C367" s="10" t="s">
        <v>166</v>
      </c>
      <c r="D367" s="10" t="s">
        <v>34</v>
      </c>
      <c r="E367" s="10" t="s">
        <v>15</v>
      </c>
      <c r="G367" s="3">
        <v>1</v>
      </c>
      <c r="H367" s="10" t="s">
        <v>16</v>
      </c>
      <c r="I367" s="3">
        <v>9286</v>
      </c>
      <c r="J367" s="3">
        <v>7795</v>
      </c>
      <c r="K367" s="3">
        <v>17081</v>
      </c>
      <c r="L367" s="3">
        <v>37848455</v>
      </c>
      <c r="M367" s="3">
        <v>13864130</v>
      </c>
      <c r="N367" s="3">
        <v>253</v>
      </c>
      <c r="O367" s="3">
        <v>275</v>
      </c>
      <c r="P367" s="3">
        <v>1290674</v>
      </c>
      <c r="Q367" s="3">
        <v>2779793</v>
      </c>
      <c r="R367" s="3">
        <v>1356597</v>
      </c>
      <c r="S367" s="3">
        <v>521545</v>
      </c>
      <c r="T367" s="17">
        <f t="shared" si="30"/>
        <v>149598.63636363635</v>
      </c>
      <c r="U367" s="17">
        <f t="shared" si="31"/>
        <v>50415.018181818181</v>
      </c>
      <c r="V367" s="17">
        <f t="shared" si="32"/>
        <v>5101.478260869565</v>
      </c>
      <c r="W367" s="17">
        <f t="shared" si="33"/>
        <v>10108.338181818182</v>
      </c>
      <c r="X367" s="17">
        <f t="shared" si="34"/>
        <v>5362.04347826087</v>
      </c>
      <c r="Y367" s="17">
        <f t="shared" si="35"/>
        <v>1896.5272727272727</v>
      </c>
    </row>
    <row r="368" spans="1:25" s="3" customFormat="1" ht="20" customHeight="1" x14ac:dyDescent="0.15">
      <c r="A368" s="8">
        <v>2016</v>
      </c>
      <c r="B368" s="9">
        <v>234076</v>
      </c>
      <c r="C368" s="10" t="s">
        <v>167</v>
      </c>
      <c r="D368" s="10" t="s">
        <v>62</v>
      </c>
      <c r="E368" s="10" t="s">
        <v>15</v>
      </c>
      <c r="G368" s="3">
        <v>1</v>
      </c>
      <c r="H368" s="10" t="s">
        <v>16</v>
      </c>
      <c r="I368" s="3">
        <v>7065</v>
      </c>
      <c r="J368" s="3">
        <v>8355</v>
      </c>
      <c r="K368" s="3">
        <v>15420</v>
      </c>
      <c r="L368" s="3">
        <v>43371868</v>
      </c>
      <c r="M368" s="3">
        <v>18659819</v>
      </c>
      <c r="N368" s="3">
        <v>426</v>
      </c>
      <c r="O368" s="3">
        <v>379</v>
      </c>
      <c r="P368" s="3">
        <v>2507805</v>
      </c>
      <c r="Q368" s="3">
        <v>2270241</v>
      </c>
      <c r="R368" s="3">
        <v>1156138</v>
      </c>
      <c r="S368" s="3">
        <v>383457</v>
      </c>
      <c r="T368" s="17">
        <f t="shared" si="30"/>
        <v>101811.89671361502</v>
      </c>
      <c r="U368" s="17">
        <f t="shared" si="31"/>
        <v>49234.350923482853</v>
      </c>
      <c r="V368" s="17">
        <f t="shared" si="32"/>
        <v>5886.8661971830988</v>
      </c>
      <c r="W368" s="17">
        <f t="shared" si="33"/>
        <v>5990.0817941952509</v>
      </c>
      <c r="X368" s="17">
        <f t="shared" si="34"/>
        <v>2713.93896713615</v>
      </c>
      <c r="Y368" s="17">
        <f t="shared" si="35"/>
        <v>1011.759894459103</v>
      </c>
    </row>
    <row r="369" spans="1:25" s="3" customFormat="1" ht="20" customHeight="1" x14ac:dyDescent="0.15">
      <c r="A369" s="8">
        <v>2016</v>
      </c>
      <c r="B369" s="9">
        <v>236948</v>
      </c>
      <c r="C369" s="10" t="s">
        <v>168</v>
      </c>
      <c r="D369" s="10" t="s">
        <v>169</v>
      </c>
      <c r="E369" s="10" t="s">
        <v>15</v>
      </c>
      <c r="G369" s="3">
        <v>1</v>
      </c>
      <c r="H369" s="10" t="s">
        <v>16</v>
      </c>
      <c r="I369" s="3">
        <v>13370</v>
      </c>
      <c r="J369" s="3">
        <v>14795</v>
      </c>
      <c r="K369" s="3">
        <v>28165</v>
      </c>
      <c r="L369" s="3">
        <v>58443317</v>
      </c>
      <c r="M369" s="3">
        <v>19882435</v>
      </c>
      <c r="N369" s="3">
        <v>384</v>
      </c>
      <c r="O369" s="3">
        <v>368</v>
      </c>
      <c r="P369" s="3">
        <v>2666596</v>
      </c>
      <c r="Q369" s="3">
        <v>3789632</v>
      </c>
      <c r="R369" s="3">
        <v>1025335</v>
      </c>
      <c r="S369" s="3">
        <v>432225</v>
      </c>
      <c r="T369" s="17">
        <f t="shared" si="30"/>
        <v>152196.13802083334</v>
      </c>
      <c r="U369" s="17">
        <f t="shared" si="31"/>
        <v>54028.355978260872</v>
      </c>
      <c r="V369" s="17">
        <f t="shared" si="32"/>
        <v>6944.260416666667</v>
      </c>
      <c r="W369" s="17">
        <f t="shared" si="33"/>
        <v>10297.91304347826</v>
      </c>
      <c r="X369" s="17">
        <f t="shared" si="34"/>
        <v>2670.1432291666665</v>
      </c>
      <c r="Y369" s="17">
        <f t="shared" si="35"/>
        <v>1174.5244565217392</v>
      </c>
    </row>
    <row r="370" spans="1:25" s="3" customFormat="1" ht="20" customHeight="1" x14ac:dyDescent="0.15">
      <c r="A370" s="8">
        <v>2016</v>
      </c>
      <c r="B370" s="9">
        <v>240444</v>
      </c>
      <c r="C370" s="10" t="s">
        <v>170</v>
      </c>
      <c r="D370" s="10" t="s">
        <v>171</v>
      </c>
      <c r="E370" s="10" t="s">
        <v>15</v>
      </c>
      <c r="G370" s="3">
        <v>1</v>
      </c>
      <c r="H370" s="10" t="s">
        <v>16</v>
      </c>
      <c r="I370" s="3">
        <v>13758</v>
      </c>
      <c r="J370" s="3">
        <v>14443</v>
      </c>
      <c r="K370" s="3">
        <v>28201</v>
      </c>
      <c r="L370" s="3">
        <v>58760374</v>
      </c>
      <c r="M370" s="3">
        <v>23966606</v>
      </c>
      <c r="N370" s="3">
        <v>447</v>
      </c>
      <c r="O370" s="3">
        <v>461</v>
      </c>
      <c r="P370" s="3">
        <v>3642914</v>
      </c>
      <c r="Q370" s="3">
        <v>4146930</v>
      </c>
      <c r="R370" s="3">
        <v>593603</v>
      </c>
      <c r="S370" s="3">
        <v>482675</v>
      </c>
      <c r="T370" s="17">
        <f t="shared" si="30"/>
        <v>131454.97539149888</v>
      </c>
      <c r="U370" s="17">
        <f t="shared" si="31"/>
        <v>51988.299349240784</v>
      </c>
      <c r="V370" s="17">
        <f t="shared" si="32"/>
        <v>8149.6957494407161</v>
      </c>
      <c r="W370" s="17">
        <f t="shared" si="33"/>
        <v>8995.5097613882863</v>
      </c>
      <c r="X370" s="17">
        <f t="shared" si="34"/>
        <v>1327.9709172259509</v>
      </c>
      <c r="Y370" s="17">
        <f t="shared" si="35"/>
        <v>1047.0173535791757</v>
      </c>
    </row>
    <row r="371" spans="1:25" s="3" customFormat="1" ht="20" customHeight="1" x14ac:dyDescent="0.15">
      <c r="A371" s="8">
        <v>2016</v>
      </c>
      <c r="B371" s="9">
        <v>240727</v>
      </c>
      <c r="C371" s="10" t="s">
        <v>172</v>
      </c>
      <c r="D371" s="10" t="s">
        <v>173</v>
      </c>
      <c r="E371" s="10" t="s">
        <v>15</v>
      </c>
      <c r="G371" s="3">
        <v>1</v>
      </c>
      <c r="H371" s="10" t="s">
        <v>16</v>
      </c>
      <c r="I371" s="3">
        <v>4125</v>
      </c>
      <c r="J371" s="3">
        <v>3974</v>
      </c>
      <c r="K371" s="3">
        <v>8099</v>
      </c>
      <c r="L371" s="3">
        <v>15940644</v>
      </c>
      <c r="M371" s="3">
        <v>6691540</v>
      </c>
      <c r="N371" s="3">
        <v>270</v>
      </c>
      <c r="O371" s="3">
        <v>226</v>
      </c>
      <c r="P371" s="3">
        <v>514257</v>
      </c>
      <c r="Q371" s="3">
        <v>979077</v>
      </c>
      <c r="R371" s="3">
        <v>670882</v>
      </c>
      <c r="S371" s="3">
        <v>139157</v>
      </c>
      <c r="T371" s="17">
        <f t="shared" si="30"/>
        <v>59039.422222222223</v>
      </c>
      <c r="U371" s="17">
        <f t="shared" si="31"/>
        <v>29608.58407079646</v>
      </c>
      <c r="V371" s="17">
        <f t="shared" si="32"/>
        <v>1904.6555555555556</v>
      </c>
      <c r="W371" s="17">
        <f t="shared" si="33"/>
        <v>4332.1991150442482</v>
      </c>
      <c r="X371" s="17">
        <f t="shared" si="34"/>
        <v>2484.7481481481482</v>
      </c>
      <c r="Y371" s="17">
        <f t="shared" si="35"/>
        <v>615.7389380530974</v>
      </c>
    </row>
    <row r="372" spans="1:25" s="3" customFormat="1" ht="20" customHeight="1" x14ac:dyDescent="0.15">
      <c r="A372" s="8">
        <v>2016</v>
      </c>
      <c r="B372" s="9">
        <v>230728</v>
      </c>
      <c r="C372" s="10" t="s">
        <v>174</v>
      </c>
      <c r="D372" s="10" t="s">
        <v>34</v>
      </c>
      <c r="E372" s="10" t="s">
        <v>15</v>
      </c>
      <c r="G372" s="3">
        <v>1</v>
      </c>
      <c r="H372" s="10" t="s">
        <v>16</v>
      </c>
      <c r="I372" s="3">
        <v>8249</v>
      </c>
      <c r="J372" s="3">
        <v>8639</v>
      </c>
      <c r="K372" s="3">
        <v>16888</v>
      </c>
      <c r="L372" s="3">
        <v>14342899</v>
      </c>
      <c r="M372" s="3">
        <v>7527359</v>
      </c>
      <c r="N372" s="3">
        <v>335</v>
      </c>
      <c r="O372" s="3">
        <v>338</v>
      </c>
      <c r="P372" s="3">
        <v>765745</v>
      </c>
      <c r="Q372" s="3">
        <v>1693364</v>
      </c>
      <c r="R372" s="3">
        <v>377442</v>
      </c>
      <c r="S372" s="3">
        <v>194044</v>
      </c>
      <c r="T372" s="17">
        <f t="shared" si="30"/>
        <v>42814.623880597013</v>
      </c>
      <c r="U372" s="17">
        <f t="shared" si="31"/>
        <v>22270.292899408283</v>
      </c>
      <c r="V372" s="17">
        <f t="shared" si="32"/>
        <v>2285.8059701492539</v>
      </c>
      <c r="W372" s="17">
        <f t="shared" si="33"/>
        <v>5009.9526627218938</v>
      </c>
      <c r="X372" s="17">
        <f t="shared" si="34"/>
        <v>1126.6925373134329</v>
      </c>
      <c r="Y372" s="17">
        <f t="shared" si="35"/>
        <v>574.09467455621302</v>
      </c>
    </row>
    <row r="373" spans="1:25" s="3" customFormat="1" ht="20" customHeight="1" x14ac:dyDescent="0.15">
      <c r="A373" s="8">
        <v>2016</v>
      </c>
      <c r="B373" s="9">
        <v>221999</v>
      </c>
      <c r="C373" s="10" t="s">
        <v>175</v>
      </c>
      <c r="D373" s="10" t="s">
        <v>71</v>
      </c>
      <c r="E373" s="10" t="s">
        <v>15</v>
      </c>
      <c r="G373" s="3">
        <v>1</v>
      </c>
      <c r="H373" s="10" t="s">
        <v>16</v>
      </c>
      <c r="I373" s="3">
        <v>3366</v>
      </c>
      <c r="J373" s="3">
        <v>3442</v>
      </c>
      <c r="K373" s="3">
        <v>6808</v>
      </c>
      <c r="L373" s="3">
        <v>38775684</v>
      </c>
      <c r="M373" s="3">
        <v>16483666</v>
      </c>
      <c r="N373" s="3">
        <v>178</v>
      </c>
      <c r="O373" s="3">
        <v>210</v>
      </c>
      <c r="P373" s="3">
        <v>1697373</v>
      </c>
      <c r="Q373" s="3">
        <v>1772316</v>
      </c>
      <c r="R373" s="3">
        <v>1102393</v>
      </c>
      <c r="S373" s="3">
        <v>465656</v>
      </c>
      <c r="T373" s="17">
        <f t="shared" si="30"/>
        <v>217840.92134831462</v>
      </c>
      <c r="U373" s="17">
        <f t="shared" si="31"/>
        <v>78493.647619047624</v>
      </c>
      <c r="V373" s="17">
        <f t="shared" si="32"/>
        <v>9535.8033707865161</v>
      </c>
      <c r="W373" s="17">
        <f t="shared" si="33"/>
        <v>8439.6</v>
      </c>
      <c r="X373" s="17">
        <f t="shared" si="34"/>
        <v>6193.2191011235955</v>
      </c>
      <c r="Y373" s="17">
        <f t="shared" si="35"/>
        <v>2217.4095238095238</v>
      </c>
    </row>
    <row r="374" spans="1:25" s="3" customFormat="1" ht="20" customHeight="1" x14ac:dyDescent="0.15">
      <c r="A374" s="8">
        <v>2016</v>
      </c>
      <c r="B374" s="9">
        <v>233921</v>
      </c>
      <c r="C374" s="10" t="s">
        <v>176</v>
      </c>
      <c r="D374" s="10" t="s">
        <v>62</v>
      </c>
      <c r="E374" s="10" t="s">
        <v>15</v>
      </c>
      <c r="G374" s="3">
        <v>1</v>
      </c>
      <c r="H374" s="10" t="s">
        <v>16</v>
      </c>
      <c r="I374" s="3">
        <v>14352</v>
      </c>
      <c r="J374" s="3">
        <v>10823</v>
      </c>
      <c r="K374" s="3">
        <v>25175</v>
      </c>
      <c r="L374" s="3">
        <v>43925986</v>
      </c>
      <c r="M374" s="3">
        <v>14487306</v>
      </c>
      <c r="N374" s="3">
        <v>391</v>
      </c>
      <c r="O374" s="3">
        <v>297</v>
      </c>
      <c r="P374" s="3">
        <v>1869109</v>
      </c>
      <c r="Q374" s="3">
        <v>1528655</v>
      </c>
      <c r="R374" s="3">
        <v>940485</v>
      </c>
      <c r="S374" s="3">
        <v>423611</v>
      </c>
      <c r="T374" s="17">
        <f t="shared" si="30"/>
        <v>112342.67519181586</v>
      </c>
      <c r="U374" s="17">
        <f t="shared" si="31"/>
        <v>48778.808080808078</v>
      </c>
      <c r="V374" s="17">
        <f t="shared" si="32"/>
        <v>4780.3299232736572</v>
      </c>
      <c r="W374" s="17">
        <f t="shared" si="33"/>
        <v>5146.9865319865321</v>
      </c>
      <c r="X374" s="17">
        <f t="shared" si="34"/>
        <v>2405.3324808184143</v>
      </c>
      <c r="Y374" s="17">
        <f t="shared" si="35"/>
        <v>1426.2996632996633</v>
      </c>
    </row>
    <row r="375" spans="1:25" s="3" customFormat="1" ht="20" customHeight="1" x14ac:dyDescent="0.15">
      <c r="A375" s="8">
        <v>2016</v>
      </c>
      <c r="B375" s="9">
        <v>199847</v>
      </c>
      <c r="C375" s="10" t="s">
        <v>177</v>
      </c>
      <c r="D375" s="10" t="s">
        <v>14</v>
      </c>
      <c r="E375" s="10" t="s">
        <v>15</v>
      </c>
      <c r="G375" s="3">
        <v>1</v>
      </c>
      <c r="H375" s="10" t="s">
        <v>16</v>
      </c>
      <c r="I375" s="3">
        <v>2305</v>
      </c>
      <c r="J375" s="3">
        <v>2594</v>
      </c>
      <c r="K375" s="3">
        <v>4899</v>
      </c>
      <c r="L375" s="3">
        <v>33420138</v>
      </c>
      <c r="M375" s="3">
        <v>10531920</v>
      </c>
      <c r="N375" s="3">
        <v>306</v>
      </c>
      <c r="O375" s="3">
        <v>183</v>
      </c>
      <c r="P375" s="3">
        <v>1281470</v>
      </c>
      <c r="Q375" s="3">
        <v>835795</v>
      </c>
      <c r="R375" s="3">
        <v>879116</v>
      </c>
      <c r="S375" s="3">
        <v>305430</v>
      </c>
      <c r="T375" s="17">
        <f t="shared" si="30"/>
        <v>109216.13725490196</v>
      </c>
      <c r="U375" s="17">
        <f t="shared" si="31"/>
        <v>57551.475409836065</v>
      </c>
      <c r="V375" s="17">
        <f t="shared" si="32"/>
        <v>4187.8104575163397</v>
      </c>
      <c r="W375" s="17">
        <f t="shared" si="33"/>
        <v>4567.1857923497264</v>
      </c>
      <c r="X375" s="17">
        <f t="shared" si="34"/>
        <v>2872.9281045751636</v>
      </c>
      <c r="Y375" s="17">
        <f t="shared" si="35"/>
        <v>1669.016393442623</v>
      </c>
    </row>
    <row r="376" spans="1:25" s="3" customFormat="1" ht="20" customHeight="1" x14ac:dyDescent="0.15">
      <c r="A376" s="8">
        <v>2016</v>
      </c>
      <c r="B376" s="9">
        <v>236939</v>
      </c>
      <c r="C376" s="10" t="s">
        <v>178</v>
      </c>
      <c r="D376" s="10" t="s">
        <v>169</v>
      </c>
      <c r="E376" s="10" t="s">
        <v>15</v>
      </c>
      <c r="G376" s="3">
        <v>1</v>
      </c>
      <c r="H376" s="10" t="s">
        <v>16</v>
      </c>
      <c r="I376" s="3">
        <v>10372</v>
      </c>
      <c r="J376" s="3">
        <v>11162</v>
      </c>
      <c r="K376" s="3">
        <v>21534</v>
      </c>
      <c r="L376" s="3">
        <v>28272753</v>
      </c>
      <c r="M376" s="3">
        <v>13188475</v>
      </c>
      <c r="N376" s="3">
        <v>306</v>
      </c>
      <c r="O376" s="3">
        <v>328</v>
      </c>
      <c r="P376" s="3">
        <v>1282996</v>
      </c>
      <c r="Q376" s="3">
        <v>2143267</v>
      </c>
      <c r="R376" s="3">
        <v>822002</v>
      </c>
      <c r="S376" s="3">
        <v>426697</v>
      </c>
      <c r="T376" s="17">
        <f t="shared" si="30"/>
        <v>92394.617647058825</v>
      </c>
      <c r="U376" s="17">
        <f t="shared" si="31"/>
        <v>40208.765243902439</v>
      </c>
      <c r="V376" s="17">
        <f t="shared" si="32"/>
        <v>4192.7973856209146</v>
      </c>
      <c r="W376" s="17">
        <f t="shared" si="33"/>
        <v>6534.3506097560976</v>
      </c>
      <c r="X376" s="17">
        <f t="shared" si="34"/>
        <v>2686.2810457516339</v>
      </c>
      <c r="Y376" s="17">
        <f t="shared" si="35"/>
        <v>1300.905487804878</v>
      </c>
    </row>
    <row r="377" spans="1:25" s="3" customFormat="1" ht="20" customHeight="1" x14ac:dyDescent="0.15">
      <c r="A377" s="8">
        <v>2016</v>
      </c>
      <c r="B377" s="9">
        <v>238032</v>
      </c>
      <c r="C377" s="10" t="s">
        <v>179</v>
      </c>
      <c r="D377" s="10" t="s">
        <v>67</v>
      </c>
      <c r="E377" s="10" t="s">
        <v>15</v>
      </c>
      <c r="G377" s="3">
        <v>1</v>
      </c>
      <c r="H377" s="10" t="s">
        <v>16</v>
      </c>
      <c r="I377" s="3">
        <v>11128</v>
      </c>
      <c r="J377" s="3">
        <v>9396</v>
      </c>
      <c r="K377" s="3">
        <v>20524</v>
      </c>
      <c r="L377" s="3">
        <v>35043169</v>
      </c>
      <c r="M377" s="3">
        <v>13142714</v>
      </c>
      <c r="N377" s="3">
        <v>293</v>
      </c>
      <c r="O377" s="3">
        <v>280</v>
      </c>
      <c r="P377" s="3">
        <v>1524080</v>
      </c>
      <c r="Q377" s="3">
        <v>2073970</v>
      </c>
      <c r="R377" s="3">
        <v>1017368</v>
      </c>
      <c r="S377" s="3">
        <v>470089</v>
      </c>
      <c r="T377" s="17">
        <f t="shared" si="30"/>
        <v>119601.25938566553</v>
      </c>
      <c r="U377" s="17">
        <f t="shared" si="31"/>
        <v>46938.264285714286</v>
      </c>
      <c r="V377" s="17">
        <f t="shared" si="32"/>
        <v>5201.6382252559724</v>
      </c>
      <c r="W377" s="17">
        <f t="shared" si="33"/>
        <v>7407.0357142857147</v>
      </c>
      <c r="X377" s="17">
        <f t="shared" si="34"/>
        <v>3472.2457337883957</v>
      </c>
      <c r="Y377" s="17">
        <f t="shared" si="35"/>
        <v>1678.8892857142857</v>
      </c>
    </row>
    <row r="378" spans="1:25" s="3" customFormat="1" ht="20" customHeight="1" x14ac:dyDescent="0.15">
      <c r="A378" s="8">
        <v>2016</v>
      </c>
      <c r="B378" s="9">
        <v>157951</v>
      </c>
      <c r="C378" s="10" t="s">
        <v>180</v>
      </c>
      <c r="D378" s="10" t="s">
        <v>131</v>
      </c>
      <c r="E378" s="10" t="s">
        <v>15</v>
      </c>
      <c r="G378" s="3">
        <v>1</v>
      </c>
      <c r="H378" s="10" t="s">
        <v>16</v>
      </c>
      <c r="I378" s="3">
        <v>5682</v>
      </c>
      <c r="J378" s="3">
        <v>7285</v>
      </c>
      <c r="K378" s="3">
        <v>12967</v>
      </c>
      <c r="L378" s="3">
        <v>13561178</v>
      </c>
      <c r="M378" s="3">
        <v>5334995</v>
      </c>
      <c r="N378" s="3">
        <v>248</v>
      </c>
      <c r="O378" s="3">
        <v>137</v>
      </c>
      <c r="P378" s="3">
        <v>389081</v>
      </c>
      <c r="Q378" s="3">
        <v>665105</v>
      </c>
      <c r="R378" s="3">
        <v>449768</v>
      </c>
      <c r="S378" s="3">
        <v>132755</v>
      </c>
      <c r="T378" s="17">
        <f t="shared" si="30"/>
        <v>54682.169354838712</v>
      </c>
      <c r="U378" s="17">
        <f t="shared" si="31"/>
        <v>38941.56934306569</v>
      </c>
      <c r="V378" s="17">
        <f t="shared" si="32"/>
        <v>1568.875</v>
      </c>
      <c r="W378" s="17">
        <f t="shared" si="33"/>
        <v>4854.7810218978102</v>
      </c>
      <c r="X378" s="17">
        <f t="shared" si="34"/>
        <v>1813.5806451612902</v>
      </c>
      <c r="Y378" s="17">
        <f t="shared" si="35"/>
        <v>969.01459854014604</v>
      </c>
    </row>
    <row r="379" spans="1:25" s="3" customFormat="1" ht="20" customHeight="1" x14ac:dyDescent="0.15">
      <c r="A379" s="8">
        <v>2016</v>
      </c>
      <c r="B379" s="9">
        <v>172699</v>
      </c>
      <c r="C379" s="10" t="s">
        <v>181</v>
      </c>
      <c r="D379" s="10" t="s">
        <v>38</v>
      </c>
      <c r="E379" s="10" t="s">
        <v>15</v>
      </c>
      <c r="G379" s="3">
        <v>1</v>
      </c>
      <c r="H379" s="10" t="s">
        <v>16</v>
      </c>
      <c r="I379" s="3">
        <v>7662</v>
      </c>
      <c r="J379" s="3">
        <v>7337</v>
      </c>
      <c r="K379" s="3">
        <v>14999</v>
      </c>
      <c r="L379" s="3">
        <v>15254186</v>
      </c>
      <c r="M379" s="3">
        <v>6689676</v>
      </c>
      <c r="N379" s="3">
        <v>218</v>
      </c>
      <c r="O379" s="3">
        <v>231</v>
      </c>
      <c r="P379" s="3">
        <v>984202</v>
      </c>
      <c r="Q379" s="3">
        <v>732679</v>
      </c>
      <c r="R379" s="3">
        <v>444123</v>
      </c>
      <c r="S379" s="3">
        <v>99631</v>
      </c>
      <c r="T379" s="17">
        <f t="shared" si="30"/>
        <v>69973.330275229353</v>
      </c>
      <c r="U379" s="17">
        <f t="shared" si="31"/>
        <v>28959.636363636364</v>
      </c>
      <c r="V379" s="17">
        <f t="shared" si="32"/>
        <v>4514.6880733944954</v>
      </c>
      <c r="W379" s="17">
        <f t="shared" si="33"/>
        <v>3171.7705627705627</v>
      </c>
      <c r="X379" s="17">
        <f t="shared" si="34"/>
        <v>2037.2614678899083</v>
      </c>
      <c r="Y379" s="17">
        <f t="shared" si="35"/>
        <v>431.30303030303031</v>
      </c>
    </row>
    <row r="380" spans="1:25" s="3" customFormat="1" ht="20" customHeight="1" x14ac:dyDescent="0.15">
      <c r="A380" s="8">
        <v>2015</v>
      </c>
      <c r="B380" s="9">
        <v>197869</v>
      </c>
      <c r="C380" s="10" t="s">
        <v>13</v>
      </c>
      <c r="D380" s="10" t="s">
        <v>14</v>
      </c>
      <c r="E380" s="10" t="s">
        <v>186</v>
      </c>
      <c r="G380" s="3">
        <v>1</v>
      </c>
      <c r="H380" s="10" t="s">
        <v>16</v>
      </c>
      <c r="I380" s="3">
        <v>7083</v>
      </c>
      <c r="J380" s="3">
        <v>8184</v>
      </c>
      <c r="K380" s="3">
        <v>15267</v>
      </c>
      <c r="L380" s="3">
        <v>10867046</v>
      </c>
      <c r="M380" s="3">
        <v>4661261</v>
      </c>
      <c r="N380" s="3">
        <v>311</v>
      </c>
      <c r="O380" s="3">
        <v>271</v>
      </c>
      <c r="P380" s="3">
        <v>722382</v>
      </c>
      <c r="Q380" s="3">
        <v>761045</v>
      </c>
      <c r="R380" s="3">
        <v>378199</v>
      </c>
      <c r="S380" s="3">
        <v>118524</v>
      </c>
      <c r="T380" s="17">
        <f t="shared" si="30"/>
        <v>34942.27009646302</v>
      </c>
      <c r="U380" s="17">
        <f t="shared" si="31"/>
        <v>17200.225092250923</v>
      </c>
      <c r="V380" s="17">
        <f t="shared" si="32"/>
        <v>2322.7717041800643</v>
      </c>
      <c r="W380" s="17">
        <f t="shared" si="33"/>
        <v>2808.2841328413283</v>
      </c>
      <c r="X380" s="17">
        <f t="shared" si="34"/>
        <v>1216.0739549839229</v>
      </c>
      <c r="Y380" s="17">
        <f t="shared" si="35"/>
        <v>437.35793357933579</v>
      </c>
    </row>
    <row r="381" spans="1:25" s="3" customFormat="1" ht="20" customHeight="1" x14ac:dyDescent="0.15">
      <c r="A381" s="8">
        <v>2015</v>
      </c>
      <c r="B381" s="9">
        <v>104151</v>
      </c>
      <c r="C381" s="10" t="s">
        <v>17</v>
      </c>
      <c r="D381" s="10" t="s">
        <v>18</v>
      </c>
      <c r="E381" s="10" t="s">
        <v>186</v>
      </c>
      <c r="G381" s="3">
        <v>1</v>
      </c>
      <c r="H381" s="10" t="s">
        <v>16</v>
      </c>
      <c r="I381" s="3">
        <v>21333</v>
      </c>
      <c r="J381" s="3">
        <v>16420</v>
      </c>
      <c r="K381" s="3">
        <v>37753</v>
      </c>
      <c r="L381" s="3">
        <v>44773979</v>
      </c>
      <c r="M381" s="3">
        <v>15780204</v>
      </c>
      <c r="N381" s="3">
        <v>398</v>
      </c>
      <c r="O381" s="3">
        <v>322</v>
      </c>
      <c r="P381" s="3">
        <v>2694018</v>
      </c>
      <c r="Q381" s="3">
        <v>2410844</v>
      </c>
      <c r="R381" s="3">
        <v>848346</v>
      </c>
      <c r="S381" s="3">
        <v>353615</v>
      </c>
      <c r="T381" s="17">
        <f t="shared" si="30"/>
        <v>112497.43467336684</v>
      </c>
      <c r="U381" s="17">
        <f t="shared" si="31"/>
        <v>49006.844720496898</v>
      </c>
      <c r="V381" s="17">
        <f t="shared" si="32"/>
        <v>6768.8894472361808</v>
      </c>
      <c r="W381" s="17">
        <f t="shared" si="33"/>
        <v>7487.0931677018634</v>
      </c>
      <c r="X381" s="17">
        <f t="shared" si="34"/>
        <v>2131.5226130653268</v>
      </c>
      <c r="Y381" s="17">
        <f t="shared" si="35"/>
        <v>1098.1832298136646</v>
      </c>
    </row>
    <row r="382" spans="1:25" s="3" customFormat="1" ht="20" customHeight="1" x14ac:dyDescent="0.15">
      <c r="A382" s="8">
        <v>2015</v>
      </c>
      <c r="B382" s="9">
        <v>106458</v>
      </c>
      <c r="C382" s="10" t="s">
        <v>19</v>
      </c>
      <c r="D382" s="10" t="s">
        <v>20</v>
      </c>
      <c r="E382" s="10" t="s">
        <v>186</v>
      </c>
      <c r="G382" s="3">
        <v>1</v>
      </c>
      <c r="H382" s="10" t="s">
        <v>16</v>
      </c>
      <c r="I382" s="3">
        <v>3163</v>
      </c>
      <c r="J382" s="3">
        <v>4059</v>
      </c>
      <c r="K382" s="3">
        <v>7222</v>
      </c>
      <c r="L382" s="3">
        <v>10051059</v>
      </c>
      <c r="M382" s="3">
        <v>4362766</v>
      </c>
      <c r="N382" s="3">
        <v>274</v>
      </c>
      <c r="O382" s="3">
        <v>162</v>
      </c>
      <c r="P382" s="3">
        <v>535909</v>
      </c>
      <c r="Q382" s="3">
        <v>695841</v>
      </c>
      <c r="R382" s="3">
        <v>319824</v>
      </c>
      <c r="S382" s="3">
        <v>142037</v>
      </c>
      <c r="T382" s="17">
        <f t="shared" si="30"/>
        <v>36682.697080291968</v>
      </c>
      <c r="U382" s="17">
        <f t="shared" si="31"/>
        <v>26930.654320987655</v>
      </c>
      <c r="V382" s="17">
        <f t="shared" si="32"/>
        <v>1955.8722627737227</v>
      </c>
      <c r="W382" s="17">
        <f t="shared" si="33"/>
        <v>4295.3148148148148</v>
      </c>
      <c r="X382" s="17">
        <f t="shared" si="34"/>
        <v>1167.2408759124087</v>
      </c>
      <c r="Y382" s="17">
        <f t="shared" si="35"/>
        <v>876.77160493827159</v>
      </c>
    </row>
    <row r="383" spans="1:25" s="3" customFormat="1" ht="20" customHeight="1" x14ac:dyDescent="0.15">
      <c r="A383" s="8">
        <v>2015</v>
      </c>
      <c r="B383" s="9">
        <v>100858</v>
      </c>
      <c r="C383" s="10" t="s">
        <v>21</v>
      </c>
      <c r="D383" s="10" t="s">
        <v>22</v>
      </c>
      <c r="E383" s="10" t="s">
        <v>186</v>
      </c>
      <c r="G383" s="3">
        <v>1</v>
      </c>
      <c r="H383" s="10" t="s">
        <v>16</v>
      </c>
      <c r="I383" s="3">
        <v>9792</v>
      </c>
      <c r="J383" s="3">
        <v>9833</v>
      </c>
      <c r="K383" s="3">
        <v>19625</v>
      </c>
      <c r="L383" s="3">
        <v>59443130</v>
      </c>
      <c r="M383" s="3">
        <v>21128252</v>
      </c>
      <c r="N383" s="3">
        <v>298</v>
      </c>
      <c r="O383" s="3">
        <v>300</v>
      </c>
      <c r="P383" s="3">
        <v>2339511</v>
      </c>
      <c r="Q383" s="3">
        <v>4083496</v>
      </c>
      <c r="R383" s="3">
        <v>1594488</v>
      </c>
      <c r="S383" s="3">
        <v>637298</v>
      </c>
      <c r="T383" s="17">
        <f t="shared" si="30"/>
        <v>199473.59060402686</v>
      </c>
      <c r="U383" s="17">
        <f t="shared" si="31"/>
        <v>70427.506666666668</v>
      </c>
      <c r="V383" s="17">
        <f t="shared" si="32"/>
        <v>7850.7080536912754</v>
      </c>
      <c r="W383" s="17">
        <f t="shared" si="33"/>
        <v>13611.653333333334</v>
      </c>
      <c r="X383" s="17">
        <f t="shared" si="34"/>
        <v>5350.6308724832215</v>
      </c>
      <c r="Y383" s="17">
        <f t="shared" si="35"/>
        <v>2124.3266666666668</v>
      </c>
    </row>
    <row r="384" spans="1:25" s="3" customFormat="1" ht="20" customHeight="1" x14ac:dyDescent="0.15">
      <c r="A384" s="8">
        <v>2015</v>
      </c>
      <c r="B384" s="9">
        <v>150136</v>
      </c>
      <c r="C384" s="10" t="s">
        <v>23</v>
      </c>
      <c r="D384" s="10" t="s">
        <v>24</v>
      </c>
      <c r="E384" s="10" t="s">
        <v>186</v>
      </c>
      <c r="G384" s="3">
        <v>1</v>
      </c>
      <c r="H384" s="10" t="s">
        <v>16</v>
      </c>
      <c r="I384" s="3">
        <v>5993</v>
      </c>
      <c r="J384" s="3">
        <v>8634</v>
      </c>
      <c r="K384" s="3">
        <v>14627</v>
      </c>
      <c r="L384" s="3">
        <v>11634812</v>
      </c>
      <c r="M384" s="3">
        <v>7021365</v>
      </c>
      <c r="N384" s="3">
        <v>235</v>
      </c>
      <c r="O384" s="3">
        <v>249</v>
      </c>
      <c r="P384" s="3">
        <v>682214</v>
      </c>
      <c r="Q384" s="3">
        <v>884072</v>
      </c>
      <c r="R384" s="3">
        <v>233586</v>
      </c>
      <c r="S384" s="3">
        <v>170523</v>
      </c>
      <c r="T384" s="17">
        <f t="shared" si="30"/>
        <v>49509.838297872338</v>
      </c>
      <c r="U384" s="17">
        <f t="shared" si="31"/>
        <v>28198.253012048193</v>
      </c>
      <c r="V384" s="17">
        <f t="shared" si="32"/>
        <v>2903.0382978723405</v>
      </c>
      <c r="W384" s="17">
        <f t="shared" si="33"/>
        <v>3550.4899598393577</v>
      </c>
      <c r="X384" s="17">
        <f t="shared" si="34"/>
        <v>993.98297872340424</v>
      </c>
      <c r="Y384" s="17">
        <f t="shared" si="35"/>
        <v>684.83132530120486</v>
      </c>
    </row>
    <row r="385" spans="1:25" s="3" customFormat="1" ht="20" customHeight="1" x14ac:dyDescent="0.15">
      <c r="A385" s="8">
        <v>2015</v>
      </c>
      <c r="B385" s="9">
        <v>223232</v>
      </c>
      <c r="C385" s="10" t="s">
        <v>25</v>
      </c>
      <c r="D385" s="10" t="s">
        <v>26</v>
      </c>
      <c r="E385" s="10" t="s">
        <v>186</v>
      </c>
      <c r="G385" s="3">
        <v>1</v>
      </c>
      <c r="H385" s="10" t="s">
        <v>16</v>
      </c>
      <c r="I385" s="3">
        <v>5812</v>
      </c>
      <c r="J385" s="3">
        <v>8099</v>
      </c>
      <c r="K385" s="3">
        <v>13911</v>
      </c>
      <c r="L385" s="3">
        <v>45903986</v>
      </c>
      <c r="M385" s="3">
        <v>22561820</v>
      </c>
      <c r="N385" s="3">
        <v>284</v>
      </c>
      <c r="O385" s="3">
        <v>406</v>
      </c>
      <c r="P385" s="3">
        <v>1673043</v>
      </c>
      <c r="Q385" s="3">
        <v>2909546</v>
      </c>
      <c r="R385" s="3">
        <v>1035207</v>
      </c>
      <c r="S385" s="3">
        <v>481072</v>
      </c>
      <c r="T385" s="17">
        <f t="shared" si="30"/>
        <v>161633.75352112675</v>
      </c>
      <c r="U385" s="17">
        <f t="shared" si="31"/>
        <v>55570.985221674877</v>
      </c>
      <c r="V385" s="17">
        <f t="shared" si="32"/>
        <v>5890.9964788732395</v>
      </c>
      <c r="W385" s="17">
        <f t="shared" si="33"/>
        <v>7166.3694581280788</v>
      </c>
      <c r="X385" s="17">
        <f t="shared" si="34"/>
        <v>3645.0950704225352</v>
      </c>
      <c r="Y385" s="17">
        <f t="shared" si="35"/>
        <v>1184.9064039408868</v>
      </c>
    </row>
    <row r="386" spans="1:25" s="3" customFormat="1" ht="20" customHeight="1" x14ac:dyDescent="0.15">
      <c r="A386" s="8">
        <v>2015</v>
      </c>
      <c r="B386" s="9">
        <v>142115</v>
      </c>
      <c r="C386" s="10" t="s">
        <v>27</v>
      </c>
      <c r="D386" s="10" t="s">
        <v>28</v>
      </c>
      <c r="E386" s="10" t="s">
        <v>186</v>
      </c>
      <c r="G386" s="3">
        <v>1</v>
      </c>
      <c r="H386" s="10" t="s">
        <v>16</v>
      </c>
      <c r="I386" s="3">
        <v>5823</v>
      </c>
      <c r="J386" s="3">
        <v>6181</v>
      </c>
      <c r="K386" s="3">
        <v>12004</v>
      </c>
      <c r="L386" s="3">
        <v>13901126</v>
      </c>
      <c r="M386" s="3">
        <v>6358740</v>
      </c>
      <c r="N386" s="3">
        <v>268</v>
      </c>
      <c r="O386" s="3">
        <v>258</v>
      </c>
      <c r="P386" s="3">
        <v>411598</v>
      </c>
      <c r="Q386" s="3">
        <v>1209635</v>
      </c>
      <c r="R386" s="3">
        <v>493493</v>
      </c>
      <c r="S386" s="3">
        <v>208433</v>
      </c>
      <c r="T386" s="17">
        <f t="shared" si="30"/>
        <v>51869.873134328358</v>
      </c>
      <c r="U386" s="17">
        <f t="shared" si="31"/>
        <v>24646.279069767443</v>
      </c>
      <c r="V386" s="17">
        <f t="shared" si="32"/>
        <v>1535.813432835821</v>
      </c>
      <c r="W386" s="17">
        <f t="shared" si="33"/>
        <v>4688.5077519379847</v>
      </c>
      <c r="X386" s="17">
        <f t="shared" si="34"/>
        <v>1841.391791044776</v>
      </c>
      <c r="Y386" s="17">
        <f t="shared" si="35"/>
        <v>807.87984496124034</v>
      </c>
    </row>
    <row r="387" spans="1:25" s="3" customFormat="1" ht="20" customHeight="1" x14ac:dyDescent="0.15">
      <c r="A387" s="8">
        <v>2015</v>
      </c>
      <c r="B387" s="9">
        <v>164924</v>
      </c>
      <c r="C387" s="10" t="s">
        <v>29</v>
      </c>
      <c r="D387" s="10" t="s">
        <v>30</v>
      </c>
      <c r="E387" s="10" t="s">
        <v>186</v>
      </c>
      <c r="G387" s="3">
        <v>1</v>
      </c>
      <c r="H387" s="10" t="s">
        <v>16</v>
      </c>
      <c r="I387" s="3">
        <v>4411</v>
      </c>
      <c r="J387" s="3">
        <v>4954</v>
      </c>
      <c r="K387" s="3">
        <v>9365</v>
      </c>
      <c r="L387" s="3">
        <v>36068174</v>
      </c>
      <c r="M387" s="3">
        <v>16984787</v>
      </c>
      <c r="N387" s="3">
        <v>391</v>
      </c>
      <c r="O387" s="3">
        <v>459</v>
      </c>
      <c r="P387" s="3">
        <v>2694589</v>
      </c>
      <c r="Q387" s="3">
        <v>2365408</v>
      </c>
      <c r="R387" s="3">
        <v>908846</v>
      </c>
      <c r="S387" s="3">
        <v>279205</v>
      </c>
      <c r="T387" s="17">
        <f t="shared" ref="T387:T450" si="36">L387/N387</f>
        <v>92245.969309462918</v>
      </c>
      <c r="U387" s="17">
        <f t="shared" ref="U387:U450" si="37">M387/O387</f>
        <v>37003.893246187363</v>
      </c>
      <c r="V387" s="17">
        <f t="shared" ref="V387:V450" si="38">P387/N387</f>
        <v>6891.5319693094625</v>
      </c>
      <c r="W387" s="17">
        <f t="shared" ref="W387:W450" si="39">Q387/O387</f>
        <v>5153.3943355119827</v>
      </c>
      <c r="X387" s="17">
        <f t="shared" ref="X387:X450" si="40">R387/N387</f>
        <v>2324.4143222506395</v>
      </c>
      <c r="Y387" s="17">
        <f t="shared" ref="Y387:Y450" si="41">S387/O387</f>
        <v>608.28976034858385</v>
      </c>
    </row>
    <row r="388" spans="1:25" s="3" customFormat="1" ht="20" customHeight="1" x14ac:dyDescent="0.15">
      <c r="A388" s="8">
        <v>2015</v>
      </c>
      <c r="B388" s="9">
        <v>201441</v>
      </c>
      <c r="C388" s="10" t="s">
        <v>31</v>
      </c>
      <c r="D388" s="10" t="s">
        <v>32</v>
      </c>
      <c r="E388" s="10" t="s">
        <v>186</v>
      </c>
      <c r="G388" s="3">
        <v>1</v>
      </c>
      <c r="H388" s="10" t="s">
        <v>16</v>
      </c>
      <c r="I388" s="3">
        <v>5581</v>
      </c>
      <c r="J388" s="3">
        <v>7562</v>
      </c>
      <c r="K388" s="3">
        <v>13143</v>
      </c>
      <c r="L388" s="3">
        <v>12584264</v>
      </c>
      <c r="M388" s="3">
        <v>5706583</v>
      </c>
      <c r="N388" s="3">
        <v>230</v>
      </c>
      <c r="O388" s="3">
        <v>208</v>
      </c>
      <c r="P388" s="3">
        <v>510543</v>
      </c>
      <c r="Q388" s="3">
        <v>557653</v>
      </c>
      <c r="R388" s="3">
        <v>376673</v>
      </c>
      <c r="S388" s="3">
        <v>139626</v>
      </c>
      <c r="T388" s="17">
        <f t="shared" si="36"/>
        <v>54714.191304347827</v>
      </c>
      <c r="U388" s="17">
        <f t="shared" si="37"/>
        <v>27435.495192307691</v>
      </c>
      <c r="V388" s="17">
        <f t="shared" si="38"/>
        <v>2219.7521739130434</v>
      </c>
      <c r="W388" s="17">
        <f t="shared" si="39"/>
        <v>2681.0240384615386</v>
      </c>
      <c r="X388" s="17">
        <f t="shared" si="40"/>
        <v>1637.7086956521739</v>
      </c>
      <c r="Y388" s="17">
        <f t="shared" si="41"/>
        <v>671.27884615384619</v>
      </c>
    </row>
    <row r="389" spans="1:25" s="3" customFormat="1" ht="20" customHeight="1" x14ac:dyDescent="0.15">
      <c r="A389" s="8">
        <v>2015</v>
      </c>
      <c r="B389" s="9">
        <v>230038</v>
      </c>
      <c r="C389" s="10" t="s">
        <v>33</v>
      </c>
      <c r="D389" s="10" t="s">
        <v>34</v>
      </c>
      <c r="E389" s="10" t="s">
        <v>186</v>
      </c>
      <c r="G389" s="3">
        <v>1</v>
      </c>
      <c r="H389" s="10" t="s">
        <v>16</v>
      </c>
      <c r="I389" s="3">
        <v>14359</v>
      </c>
      <c r="J389" s="3">
        <v>12980</v>
      </c>
      <c r="K389" s="3">
        <v>27339</v>
      </c>
      <c r="L389" s="3">
        <v>28909169</v>
      </c>
      <c r="M389" s="3">
        <v>10755485</v>
      </c>
      <c r="N389" s="3">
        <v>374</v>
      </c>
      <c r="O389" s="3">
        <v>322</v>
      </c>
      <c r="P389" s="3">
        <v>1565619</v>
      </c>
      <c r="Q389" s="3">
        <v>1906520</v>
      </c>
      <c r="R389" s="3">
        <v>714086</v>
      </c>
      <c r="S389" s="3">
        <v>271597</v>
      </c>
      <c r="T389" s="17">
        <f t="shared" si="36"/>
        <v>77297.243315508022</v>
      </c>
      <c r="U389" s="17">
        <f t="shared" si="37"/>
        <v>33402.127329192546</v>
      </c>
      <c r="V389" s="17">
        <f t="shared" si="38"/>
        <v>4186.1470588235297</v>
      </c>
      <c r="W389" s="17">
        <f t="shared" si="39"/>
        <v>5920.869565217391</v>
      </c>
      <c r="X389" s="17">
        <f t="shared" si="40"/>
        <v>1909.3208556149732</v>
      </c>
      <c r="Y389" s="17">
        <f t="shared" si="41"/>
        <v>843.46894409937886</v>
      </c>
    </row>
    <row r="390" spans="1:25" s="3" customFormat="1" ht="20" customHeight="1" x14ac:dyDescent="0.15">
      <c r="A390" s="8">
        <v>2015</v>
      </c>
      <c r="B390" s="9">
        <v>110556</v>
      </c>
      <c r="C390" s="10" t="s">
        <v>35</v>
      </c>
      <c r="D390" s="10" t="s">
        <v>36</v>
      </c>
      <c r="E390" s="10" t="s">
        <v>186</v>
      </c>
      <c r="G390" s="3">
        <v>1</v>
      </c>
      <c r="H390" s="10" t="s">
        <v>16</v>
      </c>
      <c r="I390" s="3">
        <v>7768</v>
      </c>
      <c r="J390" s="3">
        <v>10875</v>
      </c>
      <c r="K390" s="3">
        <v>18643</v>
      </c>
      <c r="L390" s="3">
        <v>18250646</v>
      </c>
      <c r="M390" s="3">
        <v>11538577</v>
      </c>
      <c r="N390" s="3">
        <v>219</v>
      </c>
      <c r="O390" s="3">
        <v>279</v>
      </c>
      <c r="P390" s="3">
        <v>929219</v>
      </c>
      <c r="Q390" s="3">
        <v>1920024</v>
      </c>
      <c r="R390" s="3">
        <v>424205</v>
      </c>
      <c r="S390" s="3">
        <v>198350</v>
      </c>
      <c r="T390" s="17">
        <f t="shared" si="36"/>
        <v>83336.283105022827</v>
      </c>
      <c r="U390" s="17">
        <f t="shared" si="37"/>
        <v>41356.906810035842</v>
      </c>
      <c r="V390" s="17">
        <f t="shared" si="38"/>
        <v>4243.0091324200912</v>
      </c>
      <c r="W390" s="17">
        <f t="shared" si="39"/>
        <v>6881.8064516129034</v>
      </c>
      <c r="X390" s="17">
        <f t="shared" si="40"/>
        <v>1937.0091324200914</v>
      </c>
      <c r="Y390" s="17">
        <f t="shared" si="41"/>
        <v>710.93189964157705</v>
      </c>
    </row>
    <row r="391" spans="1:25" s="3" customFormat="1" ht="20" customHeight="1" x14ac:dyDescent="0.15">
      <c r="A391" s="8">
        <v>2015</v>
      </c>
      <c r="B391" s="9">
        <v>169248</v>
      </c>
      <c r="C391" s="10" t="s">
        <v>37</v>
      </c>
      <c r="D391" s="10" t="s">
        <v>38</v>
      </c>
      <c r="E391" s="10" t="s">
        <v>186</v>
      </c>
      <c r="G391" s="3">
        <v>1</v>
      </c>
      <c r="H391" s="10" t="s">
        <v>16</v>
      </c>
      <c r="I391" s="3">
        <v>7719</v>
      </c>
      <c r="J391" s="3">
        <v>9840</v>
      </c>
      <c r="K391" s="3">
        <v>17559</v>
      </c>
      <c r="L391" s="3">
        <v>10156199</v>
      </c>
      <c r="M391" s="3">
        <v>6168832</v>
      </c>
      <c r="N391" s="3">
        <v>310</v>
      </c>
      <c r="O391" s="3">
        <v>291</v>
      </c>
      <c r="P391" s="3">
        <v>467197</v>
      </c>
      <c r="Q391" s="3">
        <v>826921</v>
      </c>
      <c r="R391" s="3">
        <v>363403</v>
      </c>
      <c r="S391" s="3">
        <v>148510</v>
      </c>
      <c r="T391" s="17">
        <f t="shared" si="36"/>
        <v>32761.932258064517</v>
      </c>
      <c r="U391" s="17">
        <f t="shared" si="37"/>
        <v>21198.735395189004</v>
      </c>
      <c r="V391" s="17">
        <f t="shared" si="38"/>
        <v>1507.0870967741935</v>
      </c>
      <c r="W391" s="17">
        <f t="shared" si="39"/>
        <v>2841.6529209621995</v>
      </c>
      <c r="X391" s="17">
        <f t="shared" si="40"/>
        <v>1172.2677419354839</v>
      </c>
      <c r="Y391" s="17">
        <f t="shared" si="41"/>
        <v>510.34364261168383</v>
      </c>
    </row>
    <row r="392" spans="1:25" s="3" customFormat="1" ht="20" customHeight="1" x14ac:dyDescent="0.15">
      <c r="A392" s="8">
        <v>2015</v>
      </c>
      <c r="B392" s="9">
        <v>217882</v>
      </c>
      <c r="C392" s="10" t="s">
        <v>39</v>
      </c>
      <c r="D392" s="10" t="s">
        <v>40</v>
      </c>
      <c r="E392" s="10" t="s">
        <v>186</v>
      </c>
      <c r="G392" s="3">
        <v>1</v>
      </c>
      <c r="H392" s="10" t="s">
        <v>16</v>
      </c>
      <c r="I392" s="3">
        <v>9025</v>
      </c>
      <c r="J392" s="3">
        <v>8150</v>
      </c>
      <c r="K392" s="3">
        <v>17175</v>
      </c>
      <c r="L392" s="3">
        <v>49000607</v>
      </c>
      <c r="M392" s="3">
        <v>13014273</v>
      </c>
      <c r="N392" s="3">
        <v>320</v>
      </c>
      <c r="O392" s="3">
        <v>274</v>
      </c>
      <c r="P392" s="3">
        <v>1588869</v>
      </c>
      <c r="Q392" s="3">
        <v>1477339</v>
      </c>
      <c r="R392" s="3">
        <v>1453730</v>
      </c>
      <c r="S392" s="3">
        <v>413595</v>
      </c>
      <c r="T392" s="17">
        <f t="shared" si="36"/>
        <v>153126.89687500001</v>
      </c>
      <c r="U392" s="17">
        <f t="shared" si="37"/>
        <v>47497.346715328466</v>
      </c>
      <c r="V392" s="17">
        <f t="shared" si="38"/>
        <v>4965.2156249999998</v>
      </c>
      <c r="W392" s="17">
        <f t="shared" si="39"/>
        <v>5391.7481751824816</v>
      </c>
      <c r="X392" s="17">
        <f t="shared" si="40"/>
        <v>4542.90625</v>
      </c>
      <c r="Y392" s="17">
        <f t="shared" si="41"/>
        <v>1509.4708029197079</v>
      </c>
    </row>
    <row r="393" spans="1:25" s="3" customFormat="1" ht="20" customHeight="1" x14ac:dyDescent="0.15">
      <c r="A393" s="8">
        <v>2015</v>
      </c>
      <c r="B393" s="9">
        <v>218724</v>
      </c>
      <c r="C393" s="10" t="s">
        <v>41</v>
      </c>
      <c r="D393" s="10" t="s">
        <v>40</v>
      </c>
      <c r="E393" s="10" t="s">
        <v>187</v>
      </c>
      <c r="G393" s="3">
        <v>1</v>
      </c>
      <c r="H393" s="10" t="s">
        <v>16</v>
      </c>
      <c r="I393" s="3">
        <v>4102</v>
      </c>
      <c r="J393" s="3">
        <v>4628</v>
      </c>
      <c r="K393" s="3">
        <v>8730</v>
      </c>
      <c r="L393" s="3">
        <v>12229789</v>
      </c>
      <c r="M393" s="3">
        <v>6506080</v>
      </c>
      <c r="N393" s="3">
        <v>261</v>
      </c>
      <c r="O393" s="3">
        <v>241</v>
      </c>
      <c r="P393" s="3">
        <v>786648</v>
      </c>
      <c r="Q393" s="3">
        <v>672640</v>
      </c>
      <c r="R393" s="3">
        <v>350323</v>
      </c>
      <c r="S393" s="3">
        <v>152240</v>
      </c>
      <c r="T393" s="17">
        <f t="shared" si="36"/>
        <v>46857.429118773944</v>
      </c>
      <c r="U393" s="17">
        <f t="shared" si="37"/>
        <v>26996.182572614107</v>
      </c>
      <c r="V393" s="17">
        <f t="shared" si="38"/>
        <v>3013.977011494253</v>
      </c>
      <c r="W393" s="17">
        <f t="shared" si="39"/>
        <v>2791.0373443983403</v>
      </c>
      <c r="X393" s="17">
        <f t="shared" si="40"/>
        <v>1342.2337164750959</v>
      </c>
      <c r="Y393" s="17">
        <f t="shared" si="41"/>
        <v>631.70124481327798</v>
      </c>
    </row>
    <row r="394" spans="1:25" s="3" customFormat="1" ht="20" customHeight="1" x14ac:dyDescent="0.15">
      <c r="A394" s="8">
        <v>2015</v>
      </c>
      <c r="B394" s="9">
        <v>126818</v>
      </c>
      <c r="C394" s="10" t="s">
        <v>42</v>
      </c>
      <c r="D394" s="10" t="s">
        <v>43</v>
      </c>
      <c r="E394" s="10" t="s">
        <v>186</v>
      </c>
      <c r="G394" s="3">
        <v>1</v>
      </c>
      <c r="H394" s="10" t="s">
        <v>16</v>
      </c>
      <c r="I394" s="3">
        <v>9859</v>
      </c>
      <c r="J394" s="3">
        <v>10597</v>
      </c>
      <c r="K394" s="3">
        <v>20456</v>
      </c>
      <c r="L394" s="3">
        <v>19145317</v>
      </c>
      <c r="M394" s="3">
        <v>8880159</v>
      </c>
      <c r="N394" s="3">
        <v>279</v>
      </c>
      <c r="O394" s="3">
        <v>247</v>
      </c>
      <c r="P394" s="3">
        <v>333444</v>
      </c>
      <c r="Q394" s="3">
        <v>975652</v>
      </c>
      <c r="R394" s="3">
        <v>698363</v>
      </c>
      <c r="S394" s="3">
        <v>228849</v>
      </c>
      <c r="T394" s="17">
        <f t="shared" si="36"/>
        <v>68621.207885304655</v>
      </c>
      <c r="U394" s="17">
        <f t="shared" si="37"/>
        <v>35952.060728744938</v>
      </c>
      <c r="V394" s="17">
        <f t="shared" si="38"/>
        <v>1195.1397849462367</v>
      </c>
      <c r="W394" s="17">
        <f t="shared" si="39"/>
        <v>3950.0080971659918</v>
      </c>
      <c r="X394" s="17">
        <f t="shared" si="40"/>
        <v>2503.0931899641578</v>
      </c>
      <c r="Y394" s="17">
        <f t="shared" si="41"/>
        <v>926.51417004048585</v>
      </c>
    </row>
    <row r="395" spans="1:25" s="3" customFormat="1" ht="20" customHeight="1" x14ac:dyDescent="0.15">
      <c r="A395" s="8">
        <v>2015</v>
      </c>
      <c r="B395" s="9">
        <v>198419</v>
      </c>
      <c r="C395" s="10" t="s">
        <v>44</v>
      </c>
      <c r="D395" s="10" t="s">
        <v>14</v>
      </c>
      <c r="E395" s="10" t="s">
        <v>186</v>
      </c>
      <c r="G395" s="3">
        <v>1</v>
      </c>
      <c r="H395" s="10" t="s">
        <v>16</v>
      </c>
      <c r="I395" s="3">
        <v>3319</v>
      </c>
      <c r="J395" s="3">
        <v>3166</v>
      </c>
      <c r="K395" s="3">
        <v>6485</v>
      </c>
      <c r="L395" s="3">
        <v>51497123</v>
      </c>
      <c r="M395" s="3">
        <v>19841978</v>
      </c>
      <c r="N395" s="3">
        <v>470</v>
      </c>
      <c r="O395" s="3">
        <v>323</v>
      </c>
      <c r="P395" s="3">
        <v>1455027</v>
      </c>
      <c r="Q395" s="3">
        <v>1684452</v>
      </c>
      <c r="R395" s="3">
        <v>1292551</v>
      </c>
      <c r="S395" s="3">
        <v>349459</v>
      </c>
      <c r="T395" s="17">
        <f t="shared" si="36"/>
        <v>109568.34680851064</v>
      </c>
      <c r="U395" s="17">
        <f t="shared" si="37"/>
        <v>61430.272445820432</v>
      </c>
      <c r="V395" s="17">
        <f t="shared" si="38"/>
        <v>3095.8021276595746</v>
      </c>
      <c r="W395" s="17">
        <f t="shared" si="39"/>
        <v>5215.0216718266256</v>
      </c>
      <c r="X395" s="17">
        <f t="shared" si="40"/>
        <v>2750.108510638298</v>
      </c>
      <c r="Y395" s="17">
        <f t="shared" si="41"/>
        <v>1081.9164086687306</v>
      </c>
    </row>
    <row r="396" spans="1:25" s="3" customFormat="1" ht="20" customHeight="1" x14ac:dyDescent="0.15">
      <c r="A396" s="8">
        <v>2015</v>
      </c>
      <c r="B396" s="9">
        <v>198464</v>
      </c>
      <c r="C396" s="10" t="s">
        <v>45</v>
      </c>
      <c r="D396" s="10" t="s">
        <v>14</v>
      </c>
      <c r="E396" s="10" t="s">
        <v>186</v>
      </c>
      <c r="G396" s="3">
        <v>1</v>
      </c>
      <c r="H396" s="10" t="s">
        <v>16</v>
      </c>
      <c r="I396" s="3">
        <v>8092</v>
      </c>
      <c r="J396" s="3">
        <v>11153</v>
      </c>
      <c r="K396" s="3">
        <v>19245</v>
      </c>
      <c r="L396" s="3">
        <v>18736879</v>
      </c>
      <c r="M396" s="3">
        <v>7786007</v>
      </c>
      <c r="N396" s="3">
        <v>320</v>
      </c>
      <c r="O396" s="3">
        <v>252</v>
      </c>
      <c r="P396" s="3">
        <v>1070902</v>
      </c>
      <c r="Q396" s="3">
        <v>1170794</v>
      </c>
      <c r="R396" s="3">
        <v>562491</v>
      </c>
      <c r="S396" s="3">
        <v>247322</v>
      </c>
      <c r="T396" s="17">
        <f t="shared" si="36"/>
        <v>58552.746874999997</v>
      </c>
      <c r="U396" s="17">
        <f t="shared" si="37"/>
        <v>30896.853174603173</v>
      </c>
      <c r="V396" s="17">
        <f t="shared" si="38"/>
        <v>3346.5687499999999</v>
      </c>
      <c r="W396" s="17">
        <f t="shared" si="39"/>
        <v>4646.0079365079364</v>
      </c>
      <c r="X396" s="17">
        <f t="shared" si="40"/>
        <v>1757.784375</v>
      </c>
      <c r="Y396" s="17">
        <f t="shared" si="41"/>
        <v>981.43650793650795</v>
      </c>
    </row>
    <row r="397" spans="1:25" s="3" customFormat="1" ht="20" customHeight="1" x14ac:dyDescent="0.15">
      <c r="A397" s="8">
        <v>2015</v>
      </c>
      <c r="B397" s="9">
        <v>169798</v>
      </c>
      <c r="C397" s="10" t="s">
        <v>46</v>
      </c>
      <c r="D397" s="10" t="s">
        <v>38</v>
      </c>
      <c r="E397" s="10" t="s">
        <v>186</v>
      </c>
      <c r="G397" s="3">
        <v>1</v>
      </c>
      <c r="H397" s="10" t="s">
        <v>16</v>
      </c>
      <c r="I397" s="3">
        <v>5212</v>
      </c>
      <c r="J397" s="3">
        <v>7682</v>
      </c>
      <c r="K397" s="3">
        <v>12894</v>
      </c>
      <c r="L397" s="3">
        <v>12792683</v>
      </c>
      <c r="M397" s="3">
        <v>7943582</v>
      </c>
      <c r="N397" s="3">
        <v>438</v>
      </c>
      <c r="O397" s="3">
        <v>322</v>
      </c>
      <c r="P397" s="3">
        <v>640106</v>
      </c>
      <c r="Q397" s="3">
        <v>975064</v>
      </c>
      <c r="R397" s="3">
        <v>415226</v>
      </c>
      <c r="S397" s="3">
        <v>175906</v>
      </c>
      <c r="T397" s="17">
        <f t="shared" si="36"/>
        <v>29207.038812785388</v>
      </c>
      <c r="U397" s="17">
        <f t="shared" si="37"/>
        <v>24669.509316770185</v>
      </c>
      <c r="V397" s="17">
        <f t="shared" si="38"/>
        <v>1461.4292237442921</v>
      </c>
      <c r="W397" s="17">
        <f t="shared" si="39"/>
        <v>3028.1490683229813</v>
      </c>
      <c r="X397" s="17">
        <f t="shared" si="40"/>
        <v>948.00456621004571</v>
      </c>
      <c r="Y397" s="17">
        <f t="shared" si="41"/>
        <v>546.29192546583852</v>
      </c>
    </row>
    <row r="398" spans="1:25" s="3" customFormat="1" ht="20" customHeight="1" x14ac:dyDescent="0.15">
      <c r="A398" s="8">
        <v>2015</v>
      </c>
      <c r="B398" s="9">
        <v>133669</v>
      </c>
      <c r="C398" s="10" t="s">
        <v>47</v>
      </c>
      <c r="D398" s="10" t="s">
        <v>48</v>
      </c>
      <c r="E398" s="10" t="s">
        <v>186</v>
      </c>
      <c r="G398" s="3">
        <v>1</v>
      </c>
      <c r="H398" s="10" t="s">
        <v>16</v>
      </c>
      <c r="I398" s="3">
        <v>6938</v>
      </c>
      <c r="J398" s="3">
        <v>8732</v>
      </c>
      <c r="K398" s="3">
        <v>15670</v>
      </c>
      <c r="L398" s="3">
        <v>12532211</v>
      </c>
      <c r="M398" s="3">
        <v>5551363</v>
      </c>
      <c r="N398" s="3">
        <v>296</v>
      </c>
      <c r="O398" s="3">
        <v>266</v>
      </c>
      <c r="P398" s="3">
        <v>635274</v>
      </c>
      <c r="Q398" s="3">
        <v>1125765</v>
      </c>
      <c r="R398" s="3">
        <v>179415</v>
      </c>
      <c r="S398" s="3">
        <v>125700</v>
      </c>
      <c r="T398" s="17">
        <f t="shared" si="36"/>
        <v>42338.550675675673</v>
      </c>
      <c r="U398" s="17">
        <f t="shared" si="37"/>
        <v>20869.785714285714</v>
      </c>
      <c r="V398" s="17">
        <f t="shared" si="38"/>
        <v>2146.1959459459458</v>
      </c>
      <c r="W398" s="17">
        <f t="shared" si="39"/>
        <v>4232.1992481203006</v>
      </c>
      <c r="X398" s="17">
        <f t="shared" si="40"/>
        <v>606.13175675675677</v>
      </c>
      <c r="Y398" s="17">
        <f t="shared" si="41"/>
        <v>472.55639097744358</v>
      </c>
    </row>
    <row r="399" spans="1:25" s="3" customFormat="1" ht="20" customHeight="1" x14ac:dyDescent="0.15">
      <c r="A399" s="8">
        <v>2015</v>
      </c>
      <c r="B399" s="9">
        <v>133951</v>
      </c>
      <c r="C399" s="10" t="s">
        <v>49</v>
      </c>
      <c r="D399" s="10" t="s">
        <v>48</v>
      </c>
      <c r="E399" s="10" t="s">
        <v>186</v>
      </c>
      <c r="G399" s="3">
        <v>1</v>
      </c>
      <c r="H399" s="10" t="s">
        <v>16</v>
      </c>
      <c r="I399" s="3">
        <v>11204</v>
      </c>
      <c r="J399" s="3">
        <v>14176</v>
      </c>
      <c r="K399" s="3">
        <v>25380</v>
      </c>
      <c r="L399" s="3">
        <v>11182213</v>
      </c>
      <c r="M399" s="3">
        <v>6442521</v>
      </c>
      <c r="N399" s="3">
        <v>238</v>
      </c>
      <c r="O399" s="3">
        <v>232</v>
      </c>
      <c r="P399" s="3">
        <v>497474</v>
      </c>
      <c r="Q399" s="3">
        <v>957865</v>
      </c>
      <c r="R399" s="3">
        <v>277500</v>
      </c>
      <c r="S399" s="3">
        <v>169532</v>
      </c>
      <c r="T399" s="17">
        <f t="shared" si="36"/>
        <v>46984.088235294119</v>
      </c>
      <c r="U399" s="17">
        <f t="shared" si="37"/>
        <v>27769.487068965518</v>
      </c>
      <c r="V399" s="17">
        <f t="shared" si="38"/>
        <v>2090.2268907563025</v>
      </c>
      <c r="W399" s="17">
        <f t="shared" si="39"/>
        <v>4128.7284482758623</v>
      </c>
      <c r="X399" s="17">
        <f t="shared" si="40"/>
        <v>1165.9663865546217</v>
      </c>
      <c r="Y399" s="17">
        <f t="shared" si="41"/>
        <v>730.74137931034488</v>
      </c>
    </row>
    <row r="400" spans="1:25" s="3" customFormat="1" ht="20" customHeight="1" x14ac:dyDescent="0.15">
      <c r="A400" s="8">
        <v>2015</v>
      </c>
      <c r="B400" s="9">
        <v>134097</v>
      </c>
      <c r="C400" s="10" t="s">
        <v>50</v>
      </c>
      <c r="D400" s="10" t="s">
        <v>48</v>
      </c>
      <c r="E400" s="10" t="s">
        <v>186</v>
      </c>
      <c r="G400" s="3">
        <v>1</v>
      </c>
      <c r="H400" s="10" t="s">
        <v>16</v>
      </c>
      <c r="I400" s="3">
        <v>12699</v>
      </c>
      <c r="J400" s="3">
        <v>16232</v>
      </c>
      <c r="K400" s="3">
        <v>28931</v>
      </c>
      <c r="L400" s="3">
        <v>65451257</v>
      </c>
      <c r="M400" s="3">
        <v>20143247</v>
      </c>
      <c r="N400" s="3">
        <v>335</v>
      </c>
      <c r="O400" s="3">
        <v>352</v>
      </c>
      <c r="P400" s="3">
        <v>2477928</v>
      </c>
      <c r="Q400" s="3">
        <v>3236708</v>
      </c>
      <c r="R400" s="3">
        <v>1069374</v>
      </c>
      <c r="S400" s="3">
        <v>524771</v>
      </c>
      <c r="T400" s="17">
        <f t="shared" si="36"/>
        <v>195376.88656716418</v>
      </c>
      <c r="U400" s="17">
        <f t="shared" si="37"/>
        <v>57225.133522727272</v>
      </c>
      <c r="V400" s="17">
        <f t="shared" si="38"/>
        <v>7396.8</v>
      </c>
      <c r="W400" s="17">
        <f t="shared" si="39"/>
        <v>9195.193181818182</v>
      </c>
      <c r="X400" s="17">
        <f t="shared" si="40"/>
        <v>3192.1611940298508</v>
      </c>
      <c r="Y400" s="17">
        <f t="shared" si="41"/>
        <v>1490.8267045454545</v>
      </c>
    </row>
    <row r="401" spans="1:25" s="3" customFormat="1" ht="20" customHeight="1" x14ac:dyDescent="0.15">
      <c r="A401" s="8">
        <v>2015</v>
      </c>
      <c r="B401" s="9">
        <v>139755</v>
      </c>
      <c r="C401" s="10" t="s">
        <v>51</v>
      </c>
      <c r="D401" s="10" t="s">
        <v>52</v>
      </c>
      <c r="E401" s="10" t="s">
        <v>186</v>
      </c>
      <c r="G401" s="3">
        <v>1</v>
      </c>
      <c r="H401" s="10" t="s">
        <v>16</v>
      </c>
      <c r="I401" s="3">
        <v>8726</v>
      </c>
      <c r="J401" s="3">
        <v>4846</v>
      </c>
      <c r="K401" s="3">
        <v>13572</v>
      </c>
      <c r="L401" s="3">
        <v>28404429</v>
      </c>
      <c r="M401" s="3">
        <v>8350305</v>
      </c>
      <c r="N401" s="3">
        <v>321</v>
      </c>
      <c r="O401" s="3">
        <v>198</v>
      </c>
      <c r="P401" s="3">
        <v>968119</v>
      </c>
      <c r="Q401" s="3">
        <v>1000866</v>
      </c>
      <c r="R401" s="3">
        <v>964067</v>
      </c>
      <c r="S401" s="3">
        <v>399575</v>
      </c>
      <c r="T401" s="17">
        <f t="shared" si="36"/>
        <v>88487.317757009339</v>
      </c>
      <c r="U401" s="17">
        <f t="shared" si="37"/>
        <v>42173.257575757576</v>
      </c>
      <c r="V401" s="17">
        <f t="shared" si="38"/>
        <v>3015.9470404984422</v>
      </c>
      <c r="W401" s="17">
        <f t="shared" si="39"/>
        <v>5054.878787878788</v>
      </c>
      <c r="X401" s="17">
        <f t="shared" si="40"/>
        <v>3003.3239875389409</v>
      </c>
      <c r="Y401" s="17">
        <f t="shared" si="41"/>
        <v>2018.0555555555557</v>
      </c>
    </row>
    <row r="402" spans="1:25" s="3" customFormat="1" ht="20" customHeight="1" x14ac:dyDescent="0.15">
      <c r="A402" s="8">
        <v>2015</v>
      </c>
      <c r="B402" s="9">
        <v>139931</v>
      </c>
      <c r="C402" s="10" t="s">
        <v>53</v>
      </c>
      <c r="D402" s="10" t="s">
        <v>52</v>
      </c>
      <c r="E402" s="10" t="s">
        <v>186</v>
      </c>
      <c r="G402" s="3">
        <v>1</v>
      </c>
      <c r="H402" s="10" t="s">
        <v>16</v>
      </c>
      <c r="I402" s="3">
        <v>7909</v>
      </c>
      <c r="J402" s="3">
        <v>7881</v>
      </c>
      <c r="K402" s="3">
        <v>15790</v>
      </c>
      <c r="L402" s="3">
        <v>8161356</v>
      </c>
      <c r="M402" s="3">
        <v>3926602</v>
      </c>
      <c r="N402" s="3">
        <v>232</v>
      </c>
      <c r="O402" s="3">
        <v>194</v>
      </c>
      <c r="P402" s="3">
        <v>554632</v>
      </c>
      <c r="Q402" s="3">
        <v>780975</v>
      </c>
      <c r="R402" s="3">
        <v>179744</v>
      </c>
      <c r="S402" s="3">
        <v>154698</v>
      </c>
      <c r="T402" s="17">
        <f t="shared" si="36"/>
        <v>35178.258620689652</v>
      </c>
      <c r="U402" s="17">
        <f t="shared" si="37"/>
        <v>20240.216494845361</v>
      </c>
      <c r="V402" s="17">
        <f t="shared" si="38"/>
        <v>2390.655172413793</v>
      </c>
      <c r="W402" s="17">
        <f t="shared" si="39"/>
        <v>4025.644329896907</v>
      </c>
      <c r="X402" s="17">
        <f t="shared" si="40"/>
        <v>774.75862068965512</v>
      </c>
      <c r="Y402" s="17">
        <f t="shared" si="41"/>
        <v>797.41237113402065</v>
      </c>
    </row>
    <row r="403" spans="1:25" s="3" customFormat="1" ht="20" customHeight="1" x14ac:dyDescent="0.15">
      <c r="A403" s="8">
        <v>2015</v>
      </c>
      <c r="B403" s="9">
        <v>139940</v>
      </c>
      <c r="C403" s="10" t="s">
        <v>54</v>
      </c>
      <c r="D403" s="10" t="s">
        <v>52</v>
      </c>
      <c r="E403" s="10" t="s">
        <v>186</v>
      </c>
      <c r="G403" s="3">
        <v>1</v>
      </c>
      <c r="H403" s="10" t="s">
        <v>16</v>
      </c>
      <c r="I403" s="3">
        <v>7573</v>
      </c>
      <c r="J403" s="3">
        <v>11079</v>
      </c>
      <c r="K403" s="3">
        <v>18652</v>
      </c>
      <c r="L403" s="3">
        <v>10875044</v>
      </c>
      <c r="M403" s="3">
        <v>6212806</v>
      </c>
      <c r="N403" s="3">
        <v>229</v>
      </c>
      <c r="O403" s="3">
        <v>208</v>
      </c>
      <c r="P403" s="3">
        <v>510585</v>
      </c>
      <c r="Q403" s="3">
        <v>732977</v>
      </c>
      <c r="R403" s="3">
        <v>257885</v>
      </c>
      <c r="S403" s="3">
        <v>126515</v>
      </c>
      <c r="T403" s="17">
        <f t="shared" si="36"/>
        <v>47489.275109170303</v>
      </c>
      <c r="U403" s="17">
        <f t="shared" si="37"/>
        <v>29869.259615384617</v>
      </c>
      <c r="V403" s="17">
        <f t="shared" si="38"/>
        <v>2229.6288209606987</v>
      </c>
      <c r="W403" s="17">
        <f t="shared" si="39"/>
        <v>3523.9278846153848</v>
      </c>
      <c r="X403" s="17">
        <f t="shared" si="40"/>
        <v>1126.1353711790393</v>
      </c>
      <c r="Y403" s="17">
        <f t="shared" si="41"/>
        <v>608.24519230769226</v>
      </c>
    </row>
    <row r="404" spans="1:25" s="3" customFormat="1" ht="20" customHeight="1" x14ac:dyDescent="0.15">
      <c r="A404" s="8">
        <v>2015</v>
      </c>
      <c r="B404" s="9">
        <v>151351</v>
      </c>
      <c r="C404" s="10" t="s">
        <v>55</v>
      </c>
      <c r="D404" s="10" t="s">
        <v>24</v>
      </c>
      <c r="E404" s="10" t="s">
        <v>186</v>
      </c>
      <c r="G404" s="3">
        <v>1</v>
      </c>
      <c r="H404" s="10" t="s">
        <v>16</v>
      </c>
      <c r="I404" s="3">
        <v>15796</v>
      </c>
      <c r="J404" s="3">
        <v>15763</v>
      </c>
      <c r="K404" s="3">
        <v>31559</v>
      </c>
      <c r="L404" s="3">
        <v>45326775</v>
      </c>
      <c r="M404" s="3">
        <v>16670451</v>
      </c>
      <c r="N404" s="3">
        <v>434</v>
      </c>
      <c r="O404" s="3">
        <v>394</v>
      </c>
      <c r="P404" s="3">
        <v>1873429</v>
      </c>
      <c r="Q404" s="3">
        <v>2430661</v>
      </c>
      <c r="R404" s="3">
        <v>1105336</v>
      </c>
      <c r="S404" s="3">
        <v>397069</v>
      </c>
      <c r="T404" s="17">
        <f t="shared" si="36"/>
        <v>104439.5737327189</v>
      </c>
      <c r="U404" s="17">
        <f t="shared" si="37"/>
        <v>42310.789340101524</v>
      </c>
      <c r="V404" s="17">
        <f t="shared" si="38"/>
        <v>4316.6566820276494</v>
      </c>
      <c r="W404" s="17">
        <f t="shared" si="39"/>
        <v>6169.1903553299489</v>
      </c>
      <c r="X404" s="17">
        <f t="shared" si="40"/>
        <v>2546.8571428571427</v>
      </c>
      <c r="Y404" s="17">
        <f t="shared" si="41"/>
        <v>1007.7893401015228</v>
      </c>
    </row>
    <row r="405" spans="1:25" s="3" customFormat="1" ht="20" customHeight="1" x14ac:dyDescent="0.15">
      <c r="A405" s="8">
        <v>2015</v>
      </c>
      <c r="B405" s="9">
        <v>153603</v>
      </c>
      <c r="C405" s="10" t="s">
        <v>56</v>
      </c>
      <c r="D405" s="10" t="s">
        <v>57</v>
      </c>
      <c r="E405" s="10" t="s">
        <v>186</v>
      </c>
      <c r="G405" s="3">
        <v>1</v>
      </c>
      <c r="H405" s="10" t="s">
        <v>16</v>
      </c>
      <c r="I405" s="3">
        <v>16217</v>
      </c>
      <c r="J405" s="3">
        <v>12414</v>
      </c>
      <c r="K405" s="3">
        <v>28631</v>
      </c>
      <c r="L405" s="3">
        <v>33233919</v>
      </c>
      <c r="M405" s="3">
        <v>13178228</v>
      </c>
      <c r="N405" s="3">
        <v>283</v>
      </c>
      <c r="O405" s="3">
        <v>255</v>
      </c>
      <c r="P405" s="3">
        <v>828846</v>
      </c>
      <c r="Q405" s="3">
        <v>2448596</v>
      </c>
      <c r="R405" s="3">
        <v>1444454</v>
      </c>
      <c r="S405" s="3">
        <v>442667</v>
      </c>
      <c r="T405" s="17">
        <f t="shared" si="36"/>
        <v>117434.34275618375</v>
      </c>
      <c r="U405" s="17">
        <f t="shared" si="37"/>
        <v>51679.325490196075</v>
      </c>
      <c r="V405" s="17">
        <f t="shared" si="38"/>
        <v>2928.7844522968198</v>
      </c>
      <c r="W405" s="17">
        <f t="shared" si="39"/>
        <v>9602.3372549019605</v>
      </c>
      <c r="X405" s="17">
        <f t="shared" si="40"/>
        <v>5104.0777385159008</v>
      </c>
      <c r="Y405" s="17">
        <f t="shared" si="41"/>
        <v>1735.9490196078432</v>
      </c>
    </row>
    <row r="406" spans="1:25" s="3" customFormat="1" ht="20" customHeight="1" x14ac:dyDescent="0.15">
      <c r="A406" s="8">
        <v>2015</v>
      </c>
      <c r="B406" s="9">
        <v>155399</v>
      </c>
      <c r="C406" s="10" t="s">
        <v>58</v>
      </c>
      <c r="D406" s="10" t="s">
        <v>59</v>
      </c>
      <c r="E406" s="10" t="s">
        <v>186</v>
      </c>
      <c r="G406" s="3">
        <v>1</v>
      </c>
      <c r="H406" s="10" t="s">
        <v>16</v>
      </c>
      <c r="I406" s="3">
        <v>9297</v>
      </c>
      <c r="J406" s="3">
        <v>8458</v>
      </c>
      <c r="K406" s="3">
        <v>17755</v>
      </c>
      <c r="L406" s="3">
        <v>29487862</v>
      </c>
      <c r="M406" s="3">
        <v>10934713</v>
      </c>
      <c r="N406" s="3">
        <v>300</v>
      </c>
      <c r="O406" s="3">
        <v>297</v>
      </c>
      <c r="P406" s="3">
        <v>1105115</v>
      </c>
      <c r="Q406" s="3">
        <v>1918671</v>
      </c>
      <c r="R406" s="3">
        <v>942917</v>
      </c>
      <c r="S406" s="3">
        <v>379593</v>
      </c>
      <c r="T406" s="17">
        <f t="shared" si="36"/>
        <v>98292.873333333337</v>
      </c>
      <c r="U406" s="17">
        <f t="shared" si="37"/>
        <v>36817.215488215486</v>
      </c>
      <c r="V406" s="17">
        <f t="shared" si="38"/>
        <v>3683.7166666666667</v>
      </c>
      <c r="W406" s="17">
        <f t="shared" si="39"/>
        <v>6460.1717171717173</v>
      </c>
      <c r="X406" s="17">
        <f t="shared" si="40"/>
        <v>3143.0566666666668</v>
      </c>
      <c r="Y406" s="17">
        <f t="shared" si="41"/>
        <v>1278.090909090909</v>
      </c>
    </row>
    <row r="407" spans="1:25" s="3" customFormat="1" ht="20" customHeight="1" x14ac:dyDescent="0.15">
      <c r="A407" s="8">
        <v>2015</v>
      </c>
      <c r="B407" s="9">
        <v>203517</v>
      </c>
      <c r="C407" s="10" t="s">
        <v>60</v>
      </c>
      <c r="D407" s="10" t="s">
        <v>32</v>
      </c>
      <c r="E407" s="10" t="s">
        <v>186</v>
      </c>
      <c r="G407" s="3">
        <v>1</v>
      </c>
      <c r="H407" s="10" t="s">
        <v>16</v>
      </c>
      <c r="I407" s="3">
        <v>7546</v>
      </c>
      <c r="J407" s="3">
        <v>11343</v>
      </c>
      <c r="K407" s="3">
        <v>18889</v>
      </c>
      <c r="L407" s="3">
        <v>11155542</v>
      </c>
      <c r="M407" s="3">
        <v>6386078</v>
      </c>
      <c r="N407" s="3">
        <v>297</v>
      </c>
      <c r="O407" s="3">
        <v>272</v>
      </c>
      <c r="P407" s="3">
        <v>632336</v>
      </c>
      <c r="Q407" s="3">
        <v>961094</v>
      </c>
      <c r="R407" s="3">
        <v>291027</v>
      </c>
      <c r="S407" s="3">
        <v>152274</v>
      </c>
      <c r="T407" s="17">
        <f t="shared" si="36"/>
        <v>37560.747474747477</v>
      </c>
      <c r="U407" s="17">
        <f t="shared" si="37"/>
        <v>23478.227941176472</v>
      </c>
      <c r="V407" s="17">
        <f t="shared" si="38"/>
        <v>2129.0774410774411</v>
      </c>
      <c r="W407" s="17">
        <f t="shared" si="39"/>
        <v>3533.4338235294117</v>
      </c>
      <c r="X407" s="17">
        <f t="shared" si="40"/>
        <v>979.88888888888891</v>
      </c>
      <c r="Y407" s="17">
        <f t="shared" si="41"/>
        <v>559.83088235294122</v>
      </c>
    </row>
    <row r="408" spans="1:25" s="3" customFormat="1" ht="20" customHeight="1" x14ac:dyDescent="0.15">
      <c r="A408" s="8">
        <v>2015</v>
      </c>
      <c r="B408" s="9">
        <v>232557</v>
      </c>
      <c r="C408" s="10" t="s">
        <v>61</v>
      </c>
      <c r="D408" s="10" t="s">
        <v>62</v>
      </c>
      <c r="E408" s="10" t="s">
        <v>187</v>
      </c>
      <c r="G408" s="3">
        <v>1</v>
      </c>
      <c r="H408" s="10" t="s">
        <v>16</v>
      </c>
      <c r="I408" s="3">
        <v>11870</v>
      </c>
      <c r="J408" s="3">
        <v>15775</v>
      </c>
      <c r="K408" s="3">
        <v>27645</v>
      </c>
      <c r="L408" s="3">
        <v>19899171</v>
      </c>
      <c r="M408" s="3">
        <v>12262417</v>
      </c>
      <c r="N408" s="3">
        <v>294</v>
      </c>
      <c r="O408" s="3">
        <v>339</v>
      </c>
      <c r="P408" s="3">
        <v>1087026</v>
      </c>
      <c r="Q408" s="3">
        <v>1588134</v>
      </c>
      <c r="R408" s="3">
        <v>500896</v>
      </c>
      <c r="S408" s="3">
        <v>344144</v>
      </c>
      <c r="T408" s="17">
        <f t="shared" si="36"/>
        <v>67684.255102040814</v>
      </c>
      <c r="U408" s="17">
        <f t="shared" si="37"/>
        <v>36172.321533923307</v>
      </c>
      <c r="V408" s="17">
        <f t="shared" si="38"/>
        <v>3697.3673469387754</v>
      </c>
      <c r="W408" s="17">
        <f t="shared" si="39"/>
        <v>4684.7610619469024</v>
      </c>
      <c r="X408" s="17">
        <f t="shared" si="40"/>
        <v>1703.7278911564626</v>
      </c>
      <c r="Y408" s="17">
        <f t="shared" si="41"/>
        <v>1015.1740412979351</v>
      </c>
    </row>
    <row r="409" spans="1:25" s="3" customFormat="1" ht="20" customHeight="1" x14ac:dyDescent="0.15">
      <c r="A409" s="8">
        <v>2015</v>
      </c>
      <c r="B409" s="9">
        <v>159391</v>
      </c>
      <c r="C409" s="10" t="s">
        <v>63</v>
      </c>
      <c r="D409" s="10" t="s">
        <v>64</v>
      </c>
      <c r="E409" s="10" t="s">
        <v>186</v>
      </c>
      <c r="G409" s="3">
        <v>1</v>
      </c>
      <c r="H409" s="10" t="s">
        <v>16</v>
      </c>
      <c r="I409" s="3">
        <v>11211</v>
      </c>
      <c r="J409" s="3">
        <v>12239</v>
      </c>
      <c r="K409" s="3">
        <v>23450</v>
      </c>
      <c r="L409" s="3">
        <v>46781132</v>
      </c>
      <c r="M409" s="3">
        <v>18635348</v>
      </c>
      <c r="N409" s="3">
        <v>283</v>
      </c>
      <c r="O409" s="3">
        <v>297</v>
      </c>
      <c r="P409" s="3">
        <v>2212837</v>
      </c>
      <c r="Q409" s="3">
        <v>3233323</v>
      </c>
      <c r="R409" s="3">
        <v>1367641</v>
      </c>
      <c r="S409" s="3">
        <v>544017</v>
      </c>
      <c r="T409" s="17">
        <f t="shared" si="36"/>
        <v>165304.35335689047</v>
      </c>
      <c r="U409" s="17">
        <f t="shared" si="37"/>
        <v>62745.279461279461</v>
      </c>
      <c r="V409" s="17">
        <f t="shared" si="38"/>
        <v>7819.2120141342757</v>
      </c>
      <c r="W409" s="17">
        <f t="shared" si="39"/>
        <v>10886.609427609428</v>
      </c>
      <c r="X409" s="17">
        <f t="shared" si="40"/>
        <v>4832.6537102473494</v>
      </c>
      <c r="Y409" s="17">
        <f t="shared" si="41"/>
        <v>1831.7070707070707</v>
      </c>
    </row>
    <row r="410" spans="1:25" s="3" customFormat="1" ht="20" customHeight="1" x14ac:dyDescent="0.15">
      <c r="A410" s="8">
        <v>2015</v>
      </c>
      <c r="B410" s="9">
        <v>159647</v>
      </c>
      <c r="C410" s="10" t="s">
        <v>65</v>
      </c>
      <c r="D410" s="10" t="s">
        <v>64</v>
      </c>
      <c r="E410" s="10" t="s">
        <v>186</v>
      </c>
      <c r="G410" s="3">
        <v>1</v>
      </c>
      <c r="H410" s="10" t="s">
        <v>16</v>
      </c>
      <c r="I410" s="3">
        <v>3977</v>
      </c>
      <c r="J410" s="3">
        <v>3016</v>
      </c>
      <c r="K410" s="3">
        <v>6993</v>
      </c>
      <c r="L410" s="3">
        <v>11761300</v>
      </c>
      <c r="M410" s="3">
        <v>5101496</v>
      </c>
      <c r="N410" s="3">
        <v>232</v>
      </c>
      <c r="O410" s="3">
        <v>167</v>
      </c>
      <c r="P410" s="3">
        <v>550854</v>
      </c>
      <c r="Q410" s="3">
        <v>656918</v>
      </c>
      <c r="R410" s="3">
        <v>226873</v>
      </c>
      <c r="S410" s="3">
        <v>126311</v>
      </c>
      <c r="T410" s="17">
        <f t="shared" si="36"/>
        <v>50695.258620689652</v>
      </c>
      <c r="U410" s="17">
        <f t="shared" si="37"/>
        <v>30547.880239520957</v>
      </c>
      <c r="V410" s="17">
        <f t="shared" si="38"/>
        <v>2374.3706896551726</v>
      </c>
      <c r="W410" s="17">
        <f t="shared" si="39"/>
        <v>3933.6407185628741</v>
      </c>
      <c r="X410" s="17">
        <f t="shared" si="40"/>
        <v>977.90086206896547</v>
      </c>
      <c r="Y410" s="17">
        <f t="shared" si="41"/>
        <v>756.35329341317367</v>
      </c>
    </row>
    <row r="411" spans="1:25" s="3" customFormat="1" ht="20" customHeight="1" x14ac:dyDescent="0.15">
      <c r="A411" s="8">
        <v>2015</v>
      </c>
      <c r="B411" s="9">
        <v>237525</v>
      </c>
      <c r="C411" s="10" t="s">
        <v>66</v>
      </c>
      <c r="D411" s="10" t="s">
        <v>67</v>
      </c>
      <c r="E411" s="10" t="s">
        <v>186</v>
      </c>
      <c r="G411" s="3">
        <v>1</v>
      </c>
      <c r="H411" s="10" t="s">
        <v>16</v>
      </c>
      <c r="I411" s="3">
        <v>3442</v>
      </c>
      <c r="J411" s="3">
        <v>4491</v>
      </c>
      <c r="K411" s="3">
        <v>7933</v>
      </c>
      <c r="L411" s="3">
        <v>13340797</v>
      </c>
      <c r="M411" s="3">
        <v>5962622</v>
      </c>
      <c r="N411" s="3">
        <v>215</v>
      </c>
      <c r="O411" s="3">
        <v>228</v>
      </c>
      <c r="P411" s="3">
        <v>654738</v>
      </c>
      <c r="Q411" s="3">
        <v>1121312</v>
      </c>
      <c r="R411" s="3">
        <v>314685</v>
      </c>
      <c r="S411" s="3">
        <v>141208</v>
      </c>
      <c r="T411" s="17">
        <f t="shared" si="36"/>
        <v>62050.218604651163</v>
      </c>
      <c r="U411" s="17">
        <f t="shared" si="37"/>
        <v>26151.850877192981</v>
      </c>
      <c r="V411" s="17">
        <f t="shared" si="38"/>
        <v>3045.2930232558138</v>
      </c>
      <c r="W411" s="17">
        <f t="shared" si="39"/>
        <v>4918.0350877192986</v>
      </c>
      <c r="X411" s="17">
        <f t="shared" si="40"/>
        <v>1463.6511627906978</v>
      </c>
      <c r="Y411" s="17">
        <f t="shared" si="41"/>
        <v>619.33333333333337</v>
      </c>
    </row>
    <row r="412" spans="1:25" s="3" customFormat="1" ht="20" customHeight="1" x14ac:dyDescent="0.15">
      <c r="A412" s="8">
        <v>2015</v>
      </c>
      <c r="B412" s="9">
        <v>204024</v>
      </c>
      <c r="C412" s="10" t="s">
        <v>68</v>
      </c>
      <c r="D412" s="10" t="s">
        <v>32</v>
      </c>
      <c r="E412" s="10" t="s">
        <v>186</v>
      </c>
      <c r="G412" s="3">
        <v>1</v>
      </c>
      <c r="H412" s="10" t="s">
        <v>16</v>
      </c>
      <c r="I412" s="3">
        <v>7688</v>
      </c>
      <c r="J412" s="3">
        <v>7979</v>
      </c>
      <c r="K412" s="3">
        <v>15667</v>
      </c>
      <c r="L412" s="3">
        <v>15192544</v>
      </c>
      <c r="M412" s="3">
        <v>8627541</v>
      </c>
      <c r="N412" s="3">
        <v>290</v>
      </c>
      <c r="O412" s="3">
        <v>324</v>
      </c>
      <c r="P412" s="3">
        <v>1198018</v>
      </c>
      <c r="Q412" s="3">
        <v>1412257</v>
      </c>
      <c r="R412" s="3">
        <v>311873</v>
      </c>
      <c r="S412" s="3">
        <v>100746</v>
      </c>
      <c r="T412" s="17">
        <f t="shared" si="36"/>
        <v>52388.082758620687</v>
      </c>
      <c r="U412" s="17">
        <f t="shared" si="37"/>
        <v>26628.212962962964</v>
      </c>
      <c r="V412" s="17">
        <f t="shared" si="38"/>
        <v>4131.0965517241375</v>
      </c>
      <c r="W412" s="17">
        <f t="shared" si="39"/>
        <v>4358.8179012345681</v>
      </c>
      <c r="X412" s="17">
        <f t="shared" si="40"/>
        <v>1075.4241379310345</v>
      </c>
      <c r="Y412" s="17">
        <f t="shared" si="41"/>
        <v>310.94444444444446</v>
      </c>
    </row>
    <row r="413" spans="1:25" s="3" customFormat="1" ht="20" customHeight="1" x14ac:dyDescent="0.15">
      <c r="A413" s="8">
        <v>2015</v>
      </c>
      <c r="B413" s="9">
        <v>171100</v>
      </c>
      <c r="C413" s="10" t="s">
        <v>69</v>
      </c>
      <c r="D413" s="10" t="s">
        <v>38</v>
      </c>
      <c r="E413" s="10" t="s">
        <v>186</v>
      </c>
      <c r="G413" s="3">
        <v>1</v>
      </c>
      <c r="H413" s="10" t="s">
        <v>16</v>
      </c>
      <c r="I413" s="3">
        <v>17376</v>
      </c>
      <c r="J413" s="3">
        <v>18049</v>
      </c>
      <c r="K413" s="3">
        <v>35425</v>
      </c>
      <c r="L413" s="3">
        <v>52836034</v>
      </c>
      <c r="M413" s="3">
        <v>17106379</v>
      </c>
      <c r="N413" s="3">
        <v>479</v>
      </c>
      <c r="O413" s="3">
        <v>482</v>
      </c>
      <c r="P413" s="3">
        <v>3028698</v>
      </c>
      <c r="Q413" s="3">
        <v>2957040</v>
      </c>
      <c r="R413" s="3">
        <v>1016881</v>
      </c>
      <c r="S413" s="3">
        <v>368548</v>
      </c>
      <c r="T413" s="17">
        <f t="shared" si="36"/>
        <v>110304.872651357</v>
      </c>
      <c r="U413" s="17">
        <f t="shared" si="37"/>
        <v>35490.412863070538</v>
      </c>
      <c r="V413" s="17">
        <f t="shared" si="38"/>
        <v>6322.9603340292279</v>
      </c>
      <c r="W413" s="17">
        <f t="shared" si="39"/>
        <v>6134.9377593360996</v>
      </c>
      <c r="X413" s="17">
        <f t="shared" si="40"/>
        <v>2122.9248434237998</v>
      </c>
      <c r="Y413" s="17">
        <f t="shared" si="41"/>
        <v>764.62240663900411</v>
      </c>
    </row>
    <row r="414" spans="1:25" s="3" customFormat="1" ht="20" customHeight="1" x14ac:dyDescent="0.15">
      <c r="A414" s="8">
        <v>2015</v>
      </c>
      <c r="B414" s="9">
        <v>220978</v>
      </c>
      <c r="C414" s="10" t="s">
        <v>70</v>
      </c>
      <c r="D414" s="10" t="s">
        <v>71</v>
      </c>
      <c r="E414" s="10" t="s">
        <v>186</v>
      </c>
      <c r="G414" s="3">
        <v>1</v>
      </c>
      <c r="H414" s="10" t="s">
        <v>16</v>
      </c>
      <c r="I414" s="3">
        <v>7500</v>
      </c>
      <c r="J414" s="3">
        <v>8641</v>
      </c>
      <c r="K414" s="3">
        <v>16141</v>
      </c>
      <c r="L414" s="3">
        <v>15941272</v>
      </c>
      <c r="M414" s="3">
        <v>6796357</v>
      </c>
      <c r="N414" s="3">
        <v>280</v>
      </c>
      <c r="O414" s="3">
        <v>159</v>
      </c>
      <c r="P414" s="3">
        <v>712584</v>
      </c>
      <c r="Q414" s="3">
        <v>1024320</v>
      </c>
      <c r="R414" s="3">
        <v>389484</v>
      </c>
      <c r="S414" s="3">
        <v>141862</v>
      </c>
      <c r="T414" s="17">
        <f t="shared" si="36"/>
        <v>56933.114285714284</v>
      </c>
      <c r="U414" s="17">
        <f t="shared" si="37"/>
        <v>42744.383647798742</v>
      </c>
      <c r="V414" s="17">
        <f t="shared" si="38"/>
        <v>2544.9428571428571</v>
      </c>
      <c r="W414" s="17">
        <f t="shared" si="39"/>
        <v>6442.2641509433961</v>
      </c>
      <c r="X414" s="17">
        <f t="shared" si="40"/>
        <v>1391.0142857142857</v>
      </c>
      <c r="Y414" s="17">
        <f t="shared" si="41"/>
        <v>892.21383647798746</v>
      </c>
    </row>
    <row r="415" spans="1:25" s="3" customFormat="1" ht="20" customHeight="1" x14ac:dyDescent="0.15">
      <c r="A415" s="8">
        <v>2015</v>
      </c>
      <c r="B415" s="9">
        <v>176080</v>
      </c>
      <c r="C415" s="10" t="s">
        <v>72</v>
      </c>
      <c r="D415" s="10" t="s">
        <v>73</v>
      </c>
      <c r="E415" s="10" t="s">
        <v>186</v>
      </c>
      <c r="G415" s="3">
        <v>1</v>
      </c>
      <c r="H415" s="10" t="s">
        <v>16</v>
      </c>
      <c r="I415" s="3">
        <v>7827</v>
      </c>
      <c r="J415" s="3">
        <v>7650</v>
      </c>
      <c r="K415" s="3">
        <v>15477</v>
      </c>
      <c r="L415" s="3">
        <v>34907499</v>
      </c>
      <c r="M415" s="3">
        <v>11618686</v>
      </c>
      <c r="N415" s="3">
        <v>248</v>
      </c>
      <c r="O415" s="3">
        <v>161</v>
      </c>
      <c r="P415" s="3">
        <v>1556137</v>
      </c>
      <c r="Q415" s="3">
        <v>1851335</v>
      </c>
      <c r="R415" s="3">
        <v>830488</v>
      </c>
      <c r="S415" s="3">
        <v>439243</v>
      </c>
      <c r="T415" s="17">
        <f t="shared" si="36"/>
        <v>140756.0443548387</v>
      </c>
      <c r="U415" s="17">
        <f t="shared" si="37"/>
        <v>72165.751552795031</v>
      </c>
      <c r="V415" s="17">
        <f t="shared" si="38"/>
        <v>6274.7459677419356</v>
      </c>
      <c r="W415" s="17">
        <f t="shared" si="39"/>
        <v>11498.975155279502</v>
      </c>
      <c r="X415" s="17">
        <f t="shared" si="40"/>
        <v>3348.7419354838707</v>
      </c>
      <c r="Y415" s="17">
        <f t="shared" si="41"/>
        <v>2728.217391304348</v>
      </c>
    </row>
    <row r="416" spans="1:25" s="3" customFormat="1" ht="20" customHeight="1" x14ac:dyDescent="0.15">
      <c r="A416" s="8">
        <v>2015</v>
      </c>
      <c r="B416" s="9">
        <v>188030</v>
      </c>
      <c r="C416" s="10" t="s">
        <v>74</v>
      </c>
      <c r="D416" s="10" t="s">
        <v>75</v>
      </c>
      <c r="E416" s="10" t="s">
        <v>186</v>
      </c>
      <c r="G416" s="3">
        <v>1</v>
      </c>
      <c r="H416" s="10" t="s">
        <v>16</v>
      </c>
      <c r="I416" s="3">
        <v>4899</v>
      </c>
      <c r="J416" s="3">
        <v>5399</v>
      </c>
      <c r="K416" s="3">
        <v>10298</v>
      </c>
      <c r="L416" s="3">
        <v>12061789</v>
      </c>
      <c r="M416" s="3">
        <v>7476015</v>
      </c>
      <c r="N416" s="3">
        <v>187</v>
      </c>
      <c r="O416" s="3">
        <v>263</v>
      </c>
      <c r="P416" s="3">
        <v>584818</v>
      </c>
      <c r="Q416" s="3">
        <v>1801122</v>
      </c>
      <c r="R416" s="3">
        <v>208891</v>
      </c>
      <c r="S416" s="3">
        <v>153387</v>
      </c>
      <c r="T416" s="17">
        <f t="shared" si="36"/>
        <v>64501.545454545456</v>
      </c>
      <c r="U416" s="17">
        <f t="shared" si="37"/>
        <v>28425.912547528518</v>
      </c>
      <c r="V416" s="17">
        <f t="shared" si="38"/>
        <v>3127.3689839572194</v>
      </c>
      <c r="W416" s="17">
        <f t="shared" si="39"/>
        <v>6848.3726235741442</v>
      </c>
      <c r="X416" s="17">
        <f t="shared" si="40"/>
        <v>1117.0641711229946</v>
      </c>
      <c r="Y416" s="17">
        <f t="shared" si="41"/>
        <v>583.22053231939162</v>
      </c>
    </row>
    <row r="417" spans="1:25" s="3" customFormat="1" ht="20" customHeight="1" x14ac:dyDescent="0.15">
      <c r="A417" s="8">
        <v>2015</v>
      </c>
      <c r="B417" s="9">
        <v>199193</v>
      </c>
      <c r="C417" s="10" t="s">
        <v>76</v>
      </c>
      <c r="D417" s="10" t="s">
        <v>14</v>
      </c>
      <c r="E417" s="10" t="s">
        <v>186</v>
      </c>
      <c r="G417" s="3">
        <v>1</v>
      </c>
      <c r="H417" s="10" t="s">
        <v>16</v>
      </c>
      <c r="I417" s="3">
        <v>11411</v>
      </c>
      <c r="J417" s="3">
        <v>9483</v>
      </c>
      <c r="K417" s="3">
        <v>20894</v>
      </c>
      <c r="L417" s="3">
        <v>37015871</v>
      </c>
      <c r="M417" s="3">
        <v>13448377</v>
      </c>
      <c r="N417" s="3">
        <v>388</v>
      </c>
      <c r="O417" s="3">
        <v>264</v>
      </c>
      <c r="P417" s="3">
        <v>1585684</v>
      </c>
      <c r="Q417" s="3">
        <v>1665210</v>
      </c>
      <c r="R417" s="3">
        <v>1329078</v>
      </c>
      <c r="S417" s="3">
        <v>422241</v>
      </c>
      <c r="T417" s="17">
        <f t="shared" si="36"/>
        <v>95401.729381443292</v>
      </c>
      <c r="U417" s="17">
        <f t="shared" si="37"/>
        <v>50940.821969696968</v>
      </c>
      <c r="V417" s="17">
        <f t="shared" si="38"/>
        <v>4086.8144329896909</v>
      </c>
      <c r="W417" s="17">
        <f t="shared" si="39"/>
        <v>6307.613636363636</v>
      </c>
      <c r="X417" s="17">
        <f t="shared" si="40"/>
        <v>3425.4587628865979</v>
      </c>
      <c r="Y417" s="17">
        <f t="shared" si="41"/>
        <v>1599.3977272727273</v>
      </c>
    </row>
    <row r="418" spans="1:25" s="3" customFormat="1" ht="20" customHeight="1" x14ac:dyDescent="0.15">
      <c r="A418" s="8">
        <v>2015</v>
      </c>
      <c r="B418" s="9">
        <v>147703</v>
      </c>
      <c r="C418" s="10" t="s">
        <v>77</v>
      </c>
      <c r="D418" s="10" t="s">
        <v>78</v>
      </c>
      <c r="E418" s="10" t="s">
        <v>186</v>
      </c>
      <c r="G418" s="3">
        <v>1</v>
      </c>
      <c r="H418" s="10" t="s">
        <v>16</v>
      </c>
      <c r="I418" s="3">
        <v>6689</v>
      </c>
      <c r="J418" s="3">
        <v>6473</v>
      </c>
      <c r="K418" s="3">
        <v>13162</v>
      </c>
      <c r="L418" s="3">
        <v>14497289</v>
      </c>
      <c r="M418" s="3">
        <v>6404155</v>
      </c>
      <c r="N418" s="3">
        <v>242</v>
      </c>
      <c r="O418" s="3">
        <v>218</v>
      </c>
      <c r="P418" s="3">
        <v>921517</v>
      </c>
      <c r="Q418" s="3">
        <v>880922</v>
      </c>
      <c r="R418" s="3">
        <v>194950</v>
      </c>
      <c r="S418" s="3">
        <v>98038</v>
      </c>
      <c r="T418" s="17">
        <f t="shared" si="36"/>
        <v>59906.152892561986</v>
      </c>
      <c r="U418" s="17">
        <f t="shared" si="37"/>
        <v>29376.857798165136</v>
      </c>
      <c r="V418" s="17">
        <f t="shared" si="38"/>
        <v>3807.9214876033056</v>
      </c>
      <c r="W418" s="17">
        <f t="shared" si="39"/>
        <v>4040.9266055045873</v>
      </c>
      <c r="X418" s="17">
        <f t="shared" si="40"/>
        <v>805.57851239669424</v>
      </c>
      <c r="Y418" s="17">
        <f t="shared" si="41"/>
        <v>449.71559633027522</v>
      </c>
    </row>
    <row r="419" spans="1:25" s="3" customFormat="1" ht="20" customHeight="1" x14ac:dyDescent="0.15">
      <c r="A419" s="8">
        <v>2015</v>
      </c>
      <c r="B419" s="9">
        <v>147767</v>
      </c>
      <c r="C419" s="10" t="s">
        <v>79</v>
      </c>
      <c r="D419" s="10" t="s">
        <v>78</v>
      </c>
      <c r="E419" s="10" t="s">
        <v>186</v>
      </c>
      <c r="G419" s="3">
        <v>1</v>
      </c>
      <c r="H419" s="10" t="s">
        <v>16</v>
      </c>
      <c r="I419" s="3">
        <v>4124</v>
      </c>
      <c r="J419" s="3">
        <v>4092</v>
      </c>
      <c r="K419" s="3">
        <v>8216</v>
      </c>
      <c r="L419" s="3">
        <v>37839451</v>
      </c>
      <c r="M419" s="3">
        <v>17006376</v>
      </c>
      <c r="N419" s="3">
        <v>243</v>
      </c>
      <c r="O419" s="3">
        <v>257</v>
      </c>
      <c r="P419" s="3">
        <v>1196580</v>
      </c>
      <c r="Q419" s="3">
        <v>2133120</v>
      </c>
      <c r="R419" s="3">
        <v>804085</v>
      </c>
      <c r="S419" s="3">
        <v>322220</v>
      </c>
      <c r="T419" s="17">
        <f t="shared" si="36"/>
        <v>155717.90534979425</v>
      </c>
      <c r="U419" s="17">
        <f t="shared" si="37"/>
        <v>66172.669260700393</v>
      </c>
      <c r="V419" s="17">
        <f t="shared" si="38"/>
        <v>4924.1975308641977</v>
      </c>
      <c r="W419" s="17">
        <f t="shared" si="39"/>
        <v>8300.0778210116732</v>
      </c>
      <c r="X419" s="17">
        <f t="shared" si="40"/>
        <v>3308.991769547325</v>
      </c>
      <c r="Y419" s="17">
        <f t="shared" si="41"/>
        <v>1253.7743190661479</v>
      </c>
    </row>
    <row r="420" spans="1:25" s="3" customFormat="1" ht="20" customHeight="1" x14ac:dyDescent="0.15">
      <c r="A420" s="8">
        <v>2015</v>
      </c>
      <c r="B420" s="9">
        <v>204796</v>
      </c>
      <c r="C420" s="10" t="s">
        <v>80</v>
      </c>
      <c r="D420" s="10" t="s">
        <v>32</v>
      </c>
      <c r="E420" s="10" t="s">
        <v>186</v>
      </c>
      <c r="G420" s="3">
        <v>1</v>
      </c>
      <c r="H420" s="10" t="s">
        <v>16</v>
      </c>
      <c r="I420" s="3">
        <v>21316</v>
      </c>
      <c r="J420" s="3">
        <v>19582</v>
      </c>
      <c r="K420" s="3">
        <v>40898</v>
      </c>
      <c r="L420" s="3">
        <v>63631755</v>
      </c>
      <c r="M420" s="3">
        <v>24966615</v>
      </c>
      <c r="N420" s="3">
        <v>641</v>
      </c>
      <c r="O420" s="3">
        <v>555</v>
      </c>
      <c r="P420" s="3">
        <v>3849142</v>
      </c>
      <c r="Q420" s="3">
        <v>3987500</v>
      </c>
      <c r="R420" s="3">
        <v>1200471</v>
      </c>
      <c r="S420" s="3">
        <v>710655</v>
      </c>
      <c r="T420" s="17">
        <f t="shared" si="36"/>
        <v>99269.508580343216</v>
      </c>
      <c r="U420" s="17">
        <f t="shared" si="37"/>
        <v>44984.891891891893</v>
      </c>
      <c r="V420" s="17">
        <f t="shared" si="38"/>
        <v>6004.9017160686426</v>
      </c>
      <c r="W420" s="17">
        <f t="shared" si="39"/>
        <v>7184.6846846846847</v>
      </c>
      <c r="X420" s="17">
        <f t="shared" si="40"/>
        <v>1872.8096723868955</v>
      </c>
      <c r="Y420" s="17">
        <f t="shared" si="41"/>
        <v>1280.4594594594594</v>
      </c>
    </row>
    <row r="421" spans="1:25" s="3" customFormat="1" ht="20" customHeight="1" x14ac:dyDescent="0.15">
      <c r="A421" s="8">
        <v>2015</v>
      </c>
      <c r="B421" s="9">
        <v>204857</v>
      </c>
      <c r="C421" s="10" t="s">
        <v>81</v>
      </c>
      <c r="D421" s="10" t="s">
        <v>32</v>
      </c>
      <c r="E421" s="10" t="s">
        <v>186</v>
      </c>
      <c r="G421" s="3">
        <v>1</v>
      </c>
      <c r="H421" s="10" t="s">
        <v>16</v>
      </c>
      <c r="I421" s="3">
        <v>8293</v>
      </c>
      <c r="J421" s="3">
        <v>9062</v>
      </c>
      <c r="K421" s="3">
        <v>17355</v>
      </c>
      <c r="L421" s="3">
        <v>14494757</v>
      </c>
      <c r="M421" s="3">
        <v>7729652</v>
      </c>
      <c r="N421" s="3">
        <v>233</v>
      </c>
      <c r="O421" s="3">
        <v>244</v>
      </c>
      <c r="P421" s="3">
        <v>421833</v>
      </c>
      <c r="Q421" s="3">
        <v>734733</v>
      </c>
      <c r="R421" s="3">
        <v>345279</v>
      </c>
      <c r="S421" s="3">
        <v>149147</v>
      </c>
      <c r="T421" s="17">
        <f t="shared" si="36"/>
        <v>62209.257510729614</v>
      </c>
      <c r="U421" s="17">
        <f t="shared" si="37"/>
        <v>31678.901639344262</v>
      </c>
      <c r="V421" s="17">
        <f t="shared" si="38"/>
        <v>1810.4420600858368</v>
      </c>
      <c r="W421" s="17">
        <f t="shared" si="39"/>
        <v>3011.2008196721313</v>
      </c>
      <c r="X421" s="17">
        <f t="shared" si="40"/>
        <v>1481.8841201716739</v>
      </c>
      <c r="Y421" s="17">
        <f t="shared" si="41"/>
        <v>611.25819672131149</v>
      </c>
    </row>
    <row r="422" spans="1:25" s="3" customFormat="1" ht="20" customHeight="1" x14ac:dyDescent="0.15">
      <c r="A422" s="8">
        <v>2015</v>
      </c>
      <c r="B422" s="9">
        <v>207388</v>
      </c>
      <c r="C422" s="10" t="s">
        <v>82</v>
      </c>
      <c r="D422" s="10" t="s">
        <v>83</v>
      </c>
      <c r="E422" s="10" t="s">
        <v>186</v>
      </c>
      <c r="G422" s="3">
        <v>1</v>
      </c>
      <c r="H422" s="10" t="s">
        <v>16</v>
      </c>
      <c r="I422" s="3">
        <v>9362</v>
      </c>
      <c r="J422" s="3">
        <v>8875</v>
      </c>
      <c r="K422" s="3">
        <v>18237</v>
      </c>
      <c r="L422" s="3">
        <v>34428958</v>
      </c>
      <c r="M422" s="3">
        <v>10257556</v>
      </c>
      <c r="N422" s="3">
        <v>301</v>
      </c>
      <c r="O422" s="3">
        <v>286</v>
      </c>
      <c r="P422" s="3">
        <v>1962594</v>
      </c>
      <c r="Q422" s="3">
        <v>2385184</v>
      </c>
      <c r="R422" s="3">
        <v>549366</v>
      </c>
      <c r="S422" s="3">
        <v>341701</v>
      </c>
      <c r="T422" s="17">
        <f t="shared" si="36"/>
        <v>114381.92026578073</v>
      </c>
      <c r="U422" s="17">
        <f t="shared" si="37"/>
        <v>35865.580419580423</v>
      </c>
      <c r="V422" s="17">
        <f t="shared" si="38"/>
        <v>6520.2458471760801</v>
      </c>
      <c r="W422" s="17">
        <f t="shared" si="39"/>
        <v>8339.8041958041958</v>
      </c>
      <c r="X422" s="17">
        <f t="shared" si="40"/>
        <v>1825.1362126245847</v>
      </c>
      <c r="Y422" s="17">
        <f t="shared" si="41"/>
        <v>1194.7587412587413</v>
      </c>
    </row>
    <row r="423" spans="1:25" s="3" customFormat="1" ht="20" customHeight="1" x14ac:dyDescent="0.15">
      <c r="A423" s="8">
        <v>2015</v>
      </c>
      <c r="B423" s="9">
        <v>232982</v>
      </c>
      <c r="C423" s="10" t="s">
        <v>84</v>
      </c>
      <c r="D423" s="10" t="s">
        <v>62</v>
      </c>
      <c r="E423" s="10" t="s">
        <v>186</v>
      </c>
      <c r="G423" s="3">
        <v>1</v>
      </c>
      <c r="H423" s="10" t="s">
        <v>16</v>
      </c>
      <c r="I423" s="3">
        <v>7176</v>
      </c>
      <c r="J423" s="3">
        <v>8143</v>
      </c>
      <c r="K423" s="3">
        <v>15319</v>
      </c>
      <c r="L423" s="3">
        <v>18220044</v>
      </c>
      <c r="M423" s="3">
        <v>8024577</v>
      </c>
      <c r="N423" s="3">
        <v>289</v>
      </c>
      <c r="O423" s="3">
        <v>221</v>
      </c>
      <c r="P423" s="3">
        <v>1224519</v>
      </c>
      <c r="Q423" s="3">
        <v>1083489</v>
      </c>
      <c r="R423" s="3">
        <v>591265</v>
      </c>
      <c r="S423" s="3">
        <v>171458</v>
      </c>
      <c r="T423" s="17">
        <f t="shared" si="36"/>
        <v>63045.134948096886</v>
      </c>
      <c r="U423" s="17">
        <f t="shared" si="37"/>
        <v>36310.303167420818</v>
      </c>
      <c r="V423" s="17">
        <f t="shared" si="38"/>
        <v>4237.0899653979241</v>
      </c>
      <c r="W423" s="17">
        <f t="shared" si="39"/>
        <v>4902.6651583710409</v>
      </c>
      <c r="X423" s="17">
        <f t="shared" si="40"/>
        <v>2045.8996539792388</v>
      </c>
      <c r="Y423" s="17">
        <f t="shared" si="41"/>
        <v>775.82805429864254</v>
      </c>
    </row>
    <row r="424" spans="1:25" s="3" customFormat="1" ht="20" customHeight="1" x14ac:dyDescent="0.15">
      <c r="A424" s="8">
        <v>2015</v>
      </c>
      <c r="B424" s="9">
        <v>209542</v>
      </c>
      <c r="C424" s="10" t="s">
        <v>85</v>
      </c>
      <c r="D424" s="10" t="s">
        <v>86</v>
      </c>
      <c r="E424" s="10" t="s">
        <v>186</v>
      </c>
      <c r="G424" s="3">
        <v>1</v>
      </c>
      <c r="H424" s="10" t="s">
        <v>16</v>
      </c>
      <c r="I424" s="3">
        <v>9721</v>
      </c>
      <c r="J424" s="3">
        <v>8359</v>
      </c>
      <c r="K424" s="3">
        <v>18080</v>
      </c>
      <c r="L424" s="3">
        <v>27123307</v>
      </c>
      <c r="M424" s="3">
        <v>13487721</v>
      </c>
      <c r="N424" s="3">
        <v>276</v>
      </c>
      <c r="O424" s="3">
        <v>289</v>
      </c>
      <c r="P424" s="3">
        <v>908279</v>
      </c>
      <c r="Q424" s="3">
        <v>1402682</v>
      </c>
      <c r="R424" s="3">
        <v>1149901</v>
      </c>
      <c r="S424" s="3">
        <v>338894</v>
      </c>
      <c r="T424" s="17">
        <f t="shared" si="36"/>
        <v>98272.85144927536</v>
      </c>
      <c r="U424" s="17">
        <f t="shared" si="37"/>
        <v>46670.314878892736</v>
      </c>
      <c r="V424" s="17">
        <f t="shared" si="38"/>
        <v>3290.8659420289855</v>
      </c>
      <c r="W424" s="17">
        <f t="shared" si="39"/>
        <v>4853.5709342560558</v>
      </c>
      <c r="X424" s="17">
        <f t="shared" si="40"/>
        <v>4166.307971014493</v>
      </c>
      <c r="Y424" s="17">
        <f t="shared" si="41"/>
        <v>1172.643598615917</v>
      </c>
    </row>
    <row r="425" spans="1:25" s="3" customFormat="1" ht="20" customHeight="1" x14ac:dyDescent="0.15">
      <c r="A425" s="8">
        <v>2015</v>
      </c>
      <c r="B425" s="9">
        <v>243780</v>
      </c>
      <c r="C425" s="10" t="s">
        <v>87</v>
      </c>
      <c r="D425" s="10" t="s">
        <v>24</v>
      </c>
      <c r="E425" s="10" t="s">
        <v>186</v>
      </c>
      <c r="G425" s="3">
        <v>1</v>
      </c>
      <c r="H425" s="10" t="s">
        <v>16</v>
      </c>
      <c r="I425" s="3">
        <v>16595</v>
      </c>
      <c r="J425" s="3">
        <v>12060</v>
      </c>
      <c r="K425" s="3">
        <v>28655</v>
      </c>
      <c r="L425" s="3">
        <v>30188584</v>
      </c>
      <c r="M425" s="3">
        <v>12151687</v>
      </c>
      <c r="N425" s="3">
        <v>341</v>
      </c>
      <c r="O425" s="3">
        <v>267</v>
      </c>
      <c r="P425" s="3">
        <v>1436781</v>
      </c>
      <c r="Q425" s="3">
        <v>1925893</v>
      </c>
      <c r="R425" s="3">
        <v>923274</v>
      </c>
      <c r="S425" s="3">
        <v>409255</v>
      </c>
      <c r="T425" s="17">
        <f t="shared" si="36"/>
        <v>88529.571847507337</v>
      </c>
      <c r="U425" s="17">
        <f t="shared" si="37"/>
        <v>45511.936329588018</v>
      </c>
      <c r="V425" s="17">
        <f t="shared" si="38"/>
        <v>4213.4340175953075</v>
      </c>
      <c r="W425" s="17">
        <f t="shared" si="39"/>
        <v>7213.0823970037454</v>
      </c>
      <c r="X425" s="17">
        <f t="shared" si="40"/>
        <v>2707.5483870967741</v>
      </c>
      <c r="Y425" s="17">
        <f t="shared" si="41"/>
        <v>1532.7902621722847</v>
      </c>
    </row>
    <row r="426" spans="1:25" s="3" customFormat="1" ht="20" customHeight="1" x14ac:dyDescent="0.15">
      <c r="A426" s="8">
        <v>2015</v>
      </c>
      <c r="B426" s="9">
        <v>227757</v>
      </c>
      <c r="C426" s="10" t="s">
        <v>88</v>
      </c>
      <c r="D426" s="10" t="s">
        <v>26</v>
      </c>
      <c r="E426" s="10" t="s">
        <v>186</v>
      </c>
      <c r="G426" s="3">
        <v>1</v>
      </c>
      <c r="H426" s="10" t="s">
        <v>16</v>
      </c>
      <c r="I426" s="3">
        <v>2013</v>
      </c>
      <c r="J426" s="3">
        <v>1820</v>
      </c>
      <c r="K426" s="3">
        <v>3833</v>
      </c>
      <c r="L426" s="3">
        <v>20456377</v>
      </c>
      <c r="M426" s="3">
        <v>9134107</v>
      </c>
      <c r="N426" s="3">
        <v>267</v>
      </c>
      <c r="O426" s="3">
        <v>203</v>
      </c>
      <c r="P426" s="3">
        <v>844771</v>
      </c>
      <c r="Q426" s="3">
        <v>868983</v>
      </c>
      <c r="R426" s="3">
        <v>333165</v>
      </c>
      <c r="S426" s="3">
        <v>187632</v>
      </c>
      <c r="T426" s="17">
        <f t="shared" si="36"/>
        <v>76615.644194756547</v>
      </c>
      <c r="U426" s="17">
        <f t="shared" si="37"/>
        <v>44995.600985221674</v>
      </c>
      <c r="V426" s="17">
        <f t="shared" si="38"/>
        <v>3163.9363295880148</v>
      </c>
      <c r="W426" s="17">
        <f t="shared" si="39"/>
        <v>4280.7044334975371</v>
      </c>
      <c r="X426" s="17">
        <f t="shared" si="40"/>
        <v>1247.8089887640449</v>
      </c>
      <c r="Y426" s="17">
        <f t="shared" si="41"/>
        <v>924.29556650246309</v>
      </c>
    </row>
    <row r="427" spans="1:25" s="3" customFormat="1" ht="20" customHeight="1" x14ac:dyDescent="0.15">
      <c r="A427" s="8">
        <v>2015</v>
      </c>
      <c r="B427" s="9">
        <v>186380</v>
      </c>
      <c r="C427" s="10" t="s">
        <v>89</v>
      </c>
      <c r="D427" s="10" t="s">
        <v>90</v>
      </c>
      <c r="E427" s="10" t="s">
        <v>186</v>
      </c>
      <c r="G427" s="3">
        <v>1</v>
      </c>
      <c r="H427" s="10" t="s">
        <v>16</v>
      </c>
      <c r="I427" s="3">
        <v>16654</v>
      </c>
      <c r="J427" s="3">
        <v>16640</v>
      </c>
      <c r="K427" s="3">
        <v>33294</v>
      </c>
      <c r="L427" s="3">
        <v>37704266</v>
      </c>
      <c r="M427" s="3">
        <v>16135701</v>
      </c>
      <c r="N427" s="3">
        <v>377</v>
      </c>
      <c r="O427" s="3">
        <v>366</v>
      </c>
      <c r="P427" s="3">
        <v>1667172</v>
      </c>
      <c r="Q427" s="3">
        <v>2329300</v>
      </c>
      <c r="R427" s="3">
        <v>877274</v>
      </c>
      <c r="S427" s="3">
        <v>391633</v>
      </c>
      <c r="T427" s="17">
        <f t="shared" si="36"/>
        <v>100011.31564986738</v>
      </c>
      <c r="U427" s="17">
        <f t="shared" si="37"/>
        <v>44086.614754098358</v>
      </c>
      <c r="V427" s="17">
        <f t="shared" si="38"/>
        <v>4422.2068965517237</v>
      </c>
      <c r="W427" s="17">
        <f t="shared" si="39"/>
        <v>6364.2076502732243</v>
      </c>
      <c r="X427" s="17">
        <f t="shared" si="40"/>
        <v>2326.9867374005307</v>
      </c>
      <c r="Y427" s="17">
        <f t="shared" si="41"/>
        <v>1070.0355191256831</v>
      </c>
    </row>
    <row r="428" spans="1:25" s="3" customFormat="1" ht="20" customHeight="1" x14ac:dyDescent="0.15">
      <c r="A428" s="8">
        <v>2015</v>
      </c>
      <c r="B428" s="9">
        <v>122409</v>
      </c>
      <c r="C428" s="10" t="s">
        <v>91</v>
      </c>
      <c r="D428" s="10" t="s">
        <v>36</v>
      </c>
      <c r="E428" s="10" t="s">
        <v>186</v>
      </c>
      <c r="G428" s="3">
        <v>1</v>
      </c>
      <c r="H428" s="10" t="s">
        <v>16</v>
      </c>
      <c r="I428" s="3">
        <v>11725</v>
      </c>
      <c r="J428" s="3">
        <v>13997</v>
      </c>
      <c r="K428" s="3">
        <v>25722</v>
      </c>
      <c r="L428" s="3">
        <v>23338257</v>
      </c>
      <c r="M428" s="3">
        <v>11460219</v>
      </c>
      <c r="N428" s="3">
        <v>230</v>
      </c>
      <c r="O428" s="3">
        <v>355</v>
      </c>
      <c r="P428" s="3">
        <v>734589</v>
      </c>
      <c r="Q428" s="3">
        <v>1551563</v>
      </c>
      <c r="R428" s="3">
        <v>340168</v>
      </c>
      <c r="S428" s="3">
        <v>239647</v>
      </c>
      <c r="T428" s="17">
        <f t="shared" si="36"/>
        <v>101470.68260869566</v>
      </c>
      <c r="U428" s="17">
        <f t="shared" si="37"/>
        <v>32282.30704225352</v>
      </c>
      <c r="V428" s="17">
        <f t="shared" si="38"/>
        <v>3193.8652173913042</v>
      </c>
      <c r="W428" s="17">
        <f t="shared" si="39"/>
        <v>4370.6000000000004</v>
      </c>
      <c r="X428" s="17">
        <f t="shared" si="40"/>
        <v>1478.9913043478261</v>
      </c>
      <c r="Y428" s="17">
        <f t="shared" si="41"/>
        <v>675.06197183098595</v>
      </c>
    </row>
    <row r="429" spans="1:25" s="3" customFormat="1" ht="20" customHeight="1" x14ac:dyDescent="0.15">
      <c r="A429" s="8">
        <v>2015</v>
      </c>
      <c r="B429" s="9">
        <v>122755</v>
      </c>
      <c r="C429" s="10" t="s">
        <v>92</v>
      </c>
      <c r="D429" s="10" t="s">
        <v>36</v>
      </c>
      <c r="E429" s="10" t="s">
        <v>186</v>
      </c>
      <c r="G429" s="3">
        <v>1</v>
      </c>
      <c r="H429" s="10" t="s">
        <v>16</v>
      </c>
      <c r="I429" s="3">
        <v>11279</v>
      </c>
      <c r="J429" s="3">
        <v>10285</v>
      </c>
      <c r="K429" s="3">
        <v>21564</v>
      </c>
      <c r="L429" s="3">
        <v>12280036</v>
      </c>
      <c r="M429" s="3">
        <v>7344168</v>
      </c>
      <c r="N429" s="3">
        <v>215</v>
      </c>
      <c r="O429" s="3">
        <v>252</v>
      </c>
      <c r="P429" s="3">
        <v>597681</v>
      </c>
      <c r="Q429" s="3">
        <v>1164651</v>
      </c>
      <c r="R429" s="3">
        <v>208218</v>
      </c>
      <c r="S429" s="3">
        <v>113696</v>
      </c>
      <c r="T429" s="17">
        <f t="shared" si="36"/>
        <v>57116.44651162791</v>
      </c>
      <c r="U429" s="17">
        <f t="shared" si="37"/>
        <v>29143.523809523809</v>
      </c>
      <c r="V429" s="17">
        <f t="shared" si="38"/>
        <v>2779.9116279069767</v>
      </c>
      <c r="W429" s="17">
        <f t="shared" si="39"/>
        <v>4621.6309523809523</v>
      </c>
      <c r="X429" s="17">
        <f t="shared" si="40"/>
        <v>968.45581395348836</v>
      </c>
      <c r="Y429" s="17">
        <f t="shared" si="41"/>
        <v>451.17460317460319</v>
      </c>
    </row>
    <row r="430" spans="1:25" s="3" customFormat="1" ht="20" customHeight="1" x14ac:dyDescent="0.15">
      <c r="A430" s="8">
        <v>2015</v>
      </c>
      <c r="B430" s="9">
        <v>228246</v>
      </c>
      <c r="C430" s="10" t="s">
        <v>93</v>
      </c>
      <c r="D430" s="10" t="s">
        <v>26</v>
      </c>
      <c r="E430" s="10" t="s">
        <v>186</v>
      </c>
      <c r="G430" s="3">
        <v>1</v>
      </c>
      <c r="H430" s="10" t="s">
        <v>16</v>
      </c>
      <c r="I430" s="3">
        <v>3061</v>
      </c>
      <c r="J430" s="3">
        <v>3095</v>
      </c>
      <c r="K430" s="3">
        <v>6156</v>
      </c>
      <c r="L430" s="3">
        <v>28935602</v>
      </c>
      <c r="M430" s="3">
        <v>15991418</v>
      </c>
      <c r="N430" s="3">
        <v>217</v>
      </c>
      <c r="O430" s="3">
        <v>275</v>
      </c>
      <c r="P430" s="3">
        <v>708396</v>
      </c>
      <c r="Q430" s="3">
        <v>1859384</v>
      </c>
      <c r="R430" s="3">
        <v>1129090</v>
      </c>
      <c r="S430" s="3">
        <v>253697</v>
      </c>
      <c r="T430" s="17">
        <f t="shared" si="36"/>
        <v>133343.78801843317</v>
      </c>
      <c r="U430" s="17">
        <f t="shared" si="37"/>
        <v>58150.610909090909</v>
      </c>
      <c r="V430" s="17">
        <f t="shared" si="38"/>
        <v>3264.4976958525344</v>
      </c>
      <c r="W430" s="17">
        <f t="shared" si="39"/>
        <v>6761.3963636363633</v>
      </c>
      <c r="X430" s="17">
        <f t="shared" si="40"/>
        <v>5203.1797235023041</v>
      </c>
      <c r="Y430" s="17">
        <f t="shared" si="41"/>
        <v>922.53454545454542</v>
      </c>
    </row>
    <row r="431" spans="1:25" s="3" customFormat="1" ht="20" customHeight="1" x14ac:dyDescent="0.15">
      <c r="A431" s="8">
        <v>2015</v>
      </c>
      <c r="B431" s="9">
        <v>243744</v>
      </c>
      <c r="C431" s="10" t="s">
        <v>94</v>
      </c>
      <c r="D431" s="10" t="s">
        <v>36</v>
      </c>
      <c r="E431" s="10" t="s">
        <v>186</v>
      </c>
      <c r="G431" s="3">
        <v>1</v>
      </c>
      <c r="H431" s="10" t="s">
        <v>16</v>
      </c>
      <c r="I431" s="3">
        <v>3663</v>
      </c>
      <c r="J431" s="3">
        <v>3331</v>
      </c>
      <c r="K431" s="3">
        <v>6994</v>
      </c>
      <c r="L431" s="3">
        <v>41955599</v>
      </c>
      <c r="M431" s="3">
        <v>23631496</v>
      </c>
      <c r="N431" s="3">
        <v>526</v>
      </c>
      <c r="O431" s="3">
        <v>492</v>
      </c>
      <c r="P431" s="3">
        <v>2348392</v>
      </c>
      <c r="Q431" s="3">
        <v>2836024</v>
      </c>
      <c r="R431" s="3">
        <v>1000309</v>
      </c>
      <c r="S431" s="3">
        <v>400873</v>
      </c>
      <c r="T431" s="17">
        <f t="shared" si="36"/>
        <v>79763.496197718632</v>
      </c>
      <c r="U431" s="17">
        <f t="shared" si="37"/>
        <v>48031.495934959348</v>
      </c>
      <c r="V431" s="17">
        <f t="shared" si="38"/>
        <v>4464.6235741444871</v>
      </c>
      <c r="W431" s="17">
        <f t="shared" si="39"/>
        <v>5764.2764227642274</v>
      </c>
      <c r="X431" s="17">
        <f t="shared" si="40"/>
        <v>1901.7281368821293</v>
      </c>
      <c r="Y431" s="17">
        <f t="shared" si="41"/>
        <v>814.78252032520322</v>
      </c>
    </row>
    <row r="432" spans="1:25" s="3" customFormat="1" ht="20" customHeight="1" x14ac:dyDescent="0.15">
      <c r="A432" s="8">
        <v>2015</v>
      </c>
      <c r="B432" s="9">
        <v>196413</v>
      </c>
      <c r="C432" s="10" t="s">
        <v>95</v>
      </c>
      <c r="D432" s="10" t="s">
        <v>96</v>
      </c>
      <c r="E432" s="10" t="s">
        <v>186</v>
      </c>
      <c r="G432" s="3">
        <v>1</v>
      </c>
      <c r="H432" s="10" t="s">
        <v>16</v>
      </c>
      <c r="I432" s="3">
        <v>6391</v>
      </c>
      <c r="J432" s="3">
        <v>7736</v>
      </c>
      <c r="K432" s="3">
        <v>14127</v>
      </c>
      <c r="L432" s="3">
        <v>46026473</v>
      </c>
      <c r="M432" s="3">
        <v>23217909</v>
      </c>
      <c r="N432" s="3">
        <v>356</v>
      </c>
      <c r="O432" s="3">
        <v>323</v>
      </c>
      <c r="P432" s="3">
        <v>1587485</v>
      </c>
      <c r="Q432" s="3">
        <v>2622159</v>
      </c>
      <c r="R432" s="3">
        <v>799544</v>
      </c>
      <c r="S432" s="3">
        <v>366256</v>
      </c>
      <c r="T432" s="17">
        <f t="shared" si="36"/>
        <v>129287.84550561798</v>
      </c>
      <c r="U432" s="17">
        <f t="shared" si="37"/>
        <v>71882.071207430345</v>
      </c>
      <c r="V432" s="17">
        <f t="shared" si="38"/>
        <v>4459.2275280898875</v>
      </c>
      <c r="W432" s="17">
        <f t="shared" si="39"/>
        <v>8118.139318885449</v>
      </c>
      <c r="X432" s="17">
        <f t="shared" si="40"/>
        <v>2245.9101123595506</v>
      </c>
      <c r="Y432" s="17">
        <f t="shared" si="41"/>
        <v>1133.9195046439629</v>
      </c>
    </row>
    <row r="433" spans="1:25" s="3" customFormat="1" ht="20" customHeight="1" x14ac:dyDescent="0.15">
      <c r="A433" s="8">
        <v>2015</v>
      </c>
      <c r="B433" s="9">
        <v>216339</v>
      </c>
      <c r="C433" s="10" t="s">
        <v>97</v>
      </c>
      <c r="D433" s="10" t="s">
        <v>98</v>
      </c>
      <c r="E433" s="10" t="s">
        <v>186</v>
      </c>
      <c r="G433" s="3">
        <v>1</v>
      </c>
      <c r="H433" s="10" t="s">
        <v>16</v>
      </c>
      <c r="I433" s="3">
        <v>12108</v>
      </c>
      <c r="J433" s="3">
        <v>13020</v>
      </c>
      <c r="K433" s="3">
        <v>25128</v>
      </c>
      <c r="L433" s="3">
        <v>27385912</v>
      </c>
      <c r="M433" s="3">
        <v>11765783</v>
      </c>
      <c r="N433" s="3">
        <v>274</v>
      </c>
      <c r="O433" s="3">
        <v>284</v>
      </c>
      <c r="P433" s="3">
        <v>541349</v>
      </c>
      <c r="Q433" s="3">
        <v>1038789</v>
      </c>
      <c r="R433" s="3">
        <v>512680</v>
      </c>
      <c r="S433" s="3">
        <v>202463</v>
      </c>
      <c r="T433" s="17">
        <f t="shared" si="36"/>
        <v>99948.583941605844</v>
      </c>
      <c r="U433" s="17">
        <f t="shared" si="37"/>
        <v>41428.813380281688</v>
      </c>
      <c r="V433" s="17">
        <f t="shared" si="38"/>
        <v>1975.7262773722628</v>
      </c>
      <c r="W433" s="17">
        <f t="shared" si="39"/>
        <v>3657.7077464788731</v>
      </c>
      <c r="X433" s="17">
        <f t="shared" si="40"/>
        <v>1871.094890510949</v>
      </c>
      <c r="Y433" s="17">
        <f t="shared" si="41"/>
        <v>712.89788732394368</v>
      </c>
    </row>
    <row r="434" spans="1:25" s="3" customFormat="1" ht="20" customHeight="1" x14ac:dyDescent="0.15">
      <c r="A434" s="8">
        <v>2015</v>
      </c>
      <c r="B434" s="9">
        <v>228723</v>
      </c>
      <c r="C434" s="10" t="s">
        <v>99</v>
      </c>
      <c r="D434" s="10" t="s">
        <v>26</v>
      </c>
      <c r="E434" s="10" t="s">
        <v>186</v>
      </c>
      <c r="G434" s="3">
        <v>1</v>
      </c>
      <c r="H434" s="10" t="s">
        <v>16</v>
      </c>
      <c r="I434" s="3">
        <v>21997</v>
      </c>
      <c r="J434" s="3">
        <v>21413</v>
      </c>
      <c r="K434" s="3">
        <v>43410</v>
      </c>
      <c r="L434" s="3">
        <v>50854000</v>
      </c>
      <c r="M434" s="3">
        <v>23558554</v>
      </c>
      <c r="N434" s="3">
        <v>417</v>
      </c>
      <c r="O434" s="3">
        <v>386</v>
      </c>
      <c r="P434" s="3">
        <v>2972956</v>
      </c>
      <c r="Q434" s="3">
        <v>4092241</v>
      </c>
      <c r="R434" s="3">
        <v>1515148</v>
      </c>
      <c r="S434" s="3">
        <v>599653</v>
      </c>
      <c r="T434" s="17">
        <f t="shared" si="36"/>
        <v>121952.03836930456</v>
      </c>
      <c r="U434" s="17">
        <f t="shared" si="37"/>
        <v>61032.523316062179</v>
      </c>
      <c r="V434" s="17">
        <f t="shared" si="38"/>
        <v>7129.3908872901675</v>
      </c>
      <c r="W434" s="17">
        <f t="shared" si="39"/>
        <v>10601.660621761657</v>
      </c>
      <c r="X434" s="17">
        <f t="shared" si="40"/>
        <v>3633.4484412470024</v>
      </c>
      <c r="Y434" s="17">
        <f t="shared" si="41"/>
        <v>1553.5051813471503</v>
      </c>
    </row>
    <row r="435" spans="1:25" s="3" customFormat="1" ht="20" customHeight="1" x14ac:dyDescent="0.15">
      <c r="A435" s="8">
        <v>2015</v>
      </c>
      <c r="B435" s="9">
        <v>228875</v>
      </c>
      <c r="C435" s="10" t="s">
        <v>100</v>
      </c>
      <c r="D435" s="10" t="s">
        <v>26</v>
      </c>
      <c r="E435" s="10" t="s">
        <v>186</v>
      </c>
      <c r="G435" s="3">
        <v>1</v>
      </c>
      <c r="H435" s="10" t="s">
        <v>16</v>
      </c>
      <c r="I435" s="3">
        <v>3395</v>
      </c>
      <c r="J435" s="3">
        <v>5179</v>
      </c>
      <c r="K435" s="3">
        <v>8574</v>
      </c>
      <c r="L435" s="3">
        <v>54240505</v>
      </c>
      <c r="M435" s="3">
        <v>18930176</v>
      </c>
      <c r="N435" s="3">
        <v>306</v>
      </c>
      <c r="O435" s="3">
        <v>263</v>
      </c>
      <c r="P435" s="3">
        <v>2225635</v>
      </c>
      <c r="Q435" s="3">
        <v>3176025</v>
      </c>
      <c r="R435" s="3">
        <v>803035</v>
      </c>
      <c r="S435" s="3">
        <v>279514</v>
      </c>
      <c r="T435" s="17">
        <f t="shared" si="36"/>
        <v>177256.5522875817</v>
      </c>
      <c r="U435" s="17">
        <f t="shared" si="37"/>
        <v>71977.855513307979</v>
      </c>
      <c r="V435" s="17">
        <f t="shared" si="38"/>
        <v>7273.3169934640518</v>
      </c>
      <c r="W435" s="17">
        <f t="shared" si="39"/>
        <v>12076.140684410646</v>
      </c>
      <c r="X435" s="17">
        <f t="shared" si="40"/>
        <v>2624.2973856209151</v>
      </c>
      <c r="Y435" s="17">
        <f t="shared" si="41"/>
        <v>1062.7908745247148</v>
      </c>
    </row>
    <row r="436" spans="1:25" s="3" customFormat="1" ht="20" customHeight="1" x14ac:dyDescent="0.15">
      <c r="A436" s="8">
        <v>2015</v>
      </c>
      <c r="B436" s="9">
        <v>228459</v>
      </c>
      <c r="C436" s="10" t="s">
        <v>101</v>
      </c>
      <c r="D436" s="10" t="s">
        <v>26</v>
      </c>
      <c r="E436" s="10" t="s">
        <v>186</v>
      </c>
      <c r="G436" s="3">
        <v>1</v>
      </c>
      <c r="H436" s="10" t="s">
        <v>16</v>
      </c>
      <c r="I436" s="3">
        <v>11519</v>
      </c>
      <c r="J436" s="3">
        <v>15850</v>
      </c>
      <c r="K436" s="3">
        <v>27369</v>
      </c>
      <c r="L436" s="3">
        <v>11239568</v>
      </c>
      <c r="M436" s="3">
        <v>5203240</v>
      </c>
      <c r="N436" s="3">
        <v>272</v>
      </c>
      <c r="O436" s="3">
        <v>201</v>
      </c>
      <c r="P436" s="3">
        <v>654971</v>
      </c>
      <c r="Q436" s="3">
        <v>924651</v>
      </c>
      <c r="R436" s="3">
        <v>340744</v>
      </c>
      <c r="S436" s="3">
        <v>102660</v>
      </c>
      <c r="T436" s="17">
        <f t="shared" si="36"/>
        <v>41321.941176470587</v>
      </c>
      <c r="U436" s="17">
        <f t="shared" si="37"/>
        <v>25886.766169154227</v>
      </c>
      <c r="V436" s="17">
        <f t="shared" si="38"/>
        <v>2407.981617647059</v>
      </c>
      <c r="W436" s="17">
        <f t="shared" si="39"/>
        <v>4600.253731343284</v>
      </c>
      <c r="X436" s="17">
        <f t="shared" si="40"/>
        <v>1252.7352941176471</v>
      </c>
      <c r="Y436" s="17">
        <f t="shared" si="41"/>
        <v>510.74626865671644</v>
      </c>
    </row>
    <row r="437" spans="1:25" s="3" customFormat="1" ht="20" customHeight="1" x14ac:dyDescent="0.15">
      <c r="A437" s="8">
        <v>2015</v>
      </c>
      <c r="B437" s="9">
        <v>229115</v>
      </c>
      <c r="C437" s="10" t="s">
        <v>102</v>
      </c>
      <c r="D437" s="10" t="s">
        <v>26</v>
      </c>
      <c r="E437" s="10" t="s">
        <v>186</v>
      </c>
      <c r="G437" s="3">
        <v>1</v>
      </c>
      <c r="H437" s="10" t="s">
        <v>16</v>
      </c>
      <c r="I437" s="3">
        <v>14314</v>
      </c>
      <c r="J437" s="3">
        <v>11741</v>
      </c>
      <c r="K437" s="3">
        <v>26055</v>
      </c>
      <c r="L437" s="3">
        <v>32794566</v>
      </c>
      <c r="M437" s="3">
        <v>12586243</v>
      </c>
      <c r="N437" s="3">
        <v>313</v>
      </c>
      <c r="O437" s="3">
        <v>225</v>
      </c>
      <c r="P437" s="3">
        <v>2098636</v>
      </c>
      <c r="Q437" s="3">
        <v>2059615</v>
      </c>
      <c r="R437" s="3">
        <v>1026555</v>
      </c>
      <c r="S437" s="3">
        <v>524660</v>
      </c>
      <c r="T437" s="17">
        <f t="shared" si="36"/>
        <v>104774.97124600639</v>
      </c>
      <c r="U437" s="17">
        <f t="shared" si="37"/>
        <v>55938.857777777775</v>
      </c>
      <c r="V437" s="17">
        <f t="shared" si="38"/>
        <v>6704.9073482428112</v>
      </c>
      <c r="W437" s="17">
        <f t="shared" si="39"/>
        <v>9153.8444444444449</v>
      </c>
      <c r="X437" s="17">
        <f t="shared" si="40"/>
        <v>3279.7284345047924</v>
      </c>
      <c r="Y437" s="17">
        <f t="shared" si="41"/>
        <v>2331.8222222222221</v>
      </c>
    </row>
    <row r="438" spans="1:25" s="3" customFormat="1" ht="20" customHeight="1" x14ac:dyDescent="0.15">
      <c r="A438" s="8">
        <v>2015</v>
      </c>
      <c r="B438" s="9">
        <v>100751</v>
      </c>
      <c r="C438" s="10" t="s">
        <v>103</v>
      </c>
      <c r="D438" s="10" t="s">
        <v>22</v>
      </c>
      <c r="E438" s="10" t="s">
        <v>186</v>
      </c>
      <c r="G438" s="3">
        <v>1</v>
      </c>
      <c r="H438" s="10" t="s">
        <v>16</v>
      </c>
      <c r="I438" s="3">
        <v>12929</v>
      </c>
      <c r="J438" s="3">
        <v>15518</v>
      </c>
      <c r="K438" s="3">
        <v>28447</v>
      </c>
      <c r="L438" s="3">
        <v>73530286</v>
      </c>
      <c r="M438" s="3">
        <v>19627123</v>
      </c>
      <c r="N438" s="3">
        <v>371</v>
      </c>
      <c r="O438" s="3">
        <v>400</v>
      </c>
      <c r="P438" s="3">
        <v>2292001</v>
      </c>
      <c r="Q438" s="3">
        <v>3374900</v>
      </c>
      <c r="R438" s="3">
        <v>2227636</v>
      </c>
      <c r="S438" s="3">
        <v>520548</v>
      </c>
      <c r="T438" s="17">
        <f t="shared" si="36"/>
        <v>198194.8409703504</v>
      </c>
      <c r="U438" s="17">
        <f t="shared" si="37"/>
        <v>49067.807500000003</v>
      </c>
      <c r="V438" s="17">
        <f t="shared" si="38"/>
        <v>6177.9002695417794</v>
      </c>
      <c r="W438" s="17">
        <f t="shared" si="39"/>
        <v>8437.25</v>
      </c>
      <c r="X438" s="17">
        <f t="shared" si="40"/>
        <v>6004.4097035040431</v>
      </c>
      <c r="Y438" s="17">
        <f t="shared" si="41"/>
        <v>1301.3699999999999</v>
      </c>
    </row>
    <row r="439" spans="1:25" s="3" customFormat="1" ht="20" customHeight="1" x14ac:dyDescent="0.15">
      <c r="A439" s="8">
        <v>2015</v>
      </c>
      <c r="B439" s="9">
        <v>221759</v>
      </c>
      <c r="C439" s="10" t="s">
        <v>104</v>
      </c>
      <c r="D439" s="10" t="s">
        <v>71</v>
      </c>
      <c r="E439" s="10" t="s">
        <v>186</v>
      </c>
      <c r="G439" s="3">
        <v>1</v>
      </c>
      <c r="H439" s="10" t="s">
        <v>16</v>
      </c>
      <c r="I439" s="3">
        <v>10322</v>
      </c>
      <c r="J439" s="3">
        <v>10145</v>
      </c>
      <c r="K439" s="3">
        <v>20467</v>
      </c>
      <c r="L439" s="3">
        <v>44334676</v>
      </c>
      <c r="M439" s="3">
        <v>20180143</v>
      </c>
      <c r="N439" s="3">
        <v>313</v>
      </c>
      <c r="O439" s="3">
        <v>306</v>
      </c>
      <c r="P439" s="3">
        <v>1534717</v>
      </c>
      <c r="Q439" s="3">
        <v>2428210</v>
      </c>
      <c r="R439" s="3">
        <v>1914153</v>
      </c>
      <c r="S439" s="3">
        <v>568014</v>
      </c>
      <c r="T439" s="17">
        <f t="shared" si="36"/>
        <v>141644.33226837061</v>
      </c>
      <c r="U439" s="17">
        <f t="shared" si="37"/>
        <v>65948.179738562088</v>
      </c>
      <c r="V439" s="17">
        <f t="shared" si="38"/>
        <v>4903.2492012779549</v>
      </c>
      <c r="W439" s="17">
        <f t="shared" si="39"/>
        <v>7935.3267973856209</v>
      </c>
      <c r="X439" s="17">
        <f t="shared" si="40"/>
        <v>6115.5047923322682</v>
      </c>
      <c r="Y439" s="17">
        <f t="shared" si="41"/>
        <v>1856.2549019607843</v>
      </c>
    </row>
    <row r="440" spans="1:25" s="3" customFormat="1" ht="20" customHeight="1" x14ac:dyDescent="0.15">
      <c r="A440" s="8">
        <v>2015</v>
      </c>
      <c r="B440" s="9">
        <v>228778</v>
      </c>
      <c r="C440" s="10" t="s">
        <v>105</v>
      </c>
      <c r="D440" s="10" t="s">
        <v>26</v>
      </c>
      <c r="E440" s="10" t="s">
        <v>186</v>
      </c>
      <c r="G440" s="3">
        <v>1</v>
      </c>
      <c r="H440" s="10" t="s">
        <v>16</v>
      </c>
      <c r="I440" s="3">
        <v>17192</v>
      </c>
      <c r="J440" s="3">
        <v>19165</v>
      </c>
      <c r="K440" s="3">
        <v>36357</v>
      </c>
      <c r="L440" s="3">
        <v>54827691</v>
      </c>
      <c r="M440" s="3">
        <v>23587187</v>
      </c>
      <c r="N440" s="3">
        <v>349</v>
      </c>
      <c r="O440" s="3">
        <v>360</v>
      </c>
      <c r="P440" s="3">
        <v>3005364</v>
      </c>
      <c r="Q440" s="3">
        <v>4017358</v>
      </c>
      <c r="R440" s="3">
        <v>1003342</v>
      </c>
      <c r="S440" s="3">
        <v>586824</v>
      </c>
      <c r="T440" s="17">
        <f t="shared" si="36"/>
        <v>157099.4011461318</v>
      </c>
      <c r="U440" s="17">
        <f t="shared" si="37"/>
        <v>65519.963888888888</v>
      </c>
      <c r="V440" s="17">
        <f t="shared" si="38"/>
        <v>8611.3581661891112</v>
      </c>
      <c r="W440" s="17">
        <f t="shared" si="39"/>
        <v>11159.327777777778</v>
      </c>
      <c r="X440" s="17">
        <f t="shared" si="40"/>
        <v>2874.9054441260746</v>
      </c>
      <c r="Y440" s="17">
        <f t="shared" si="41"/>
        <v>1630.0666666666666</v>
      </c>
    </row>
    <row r="441" spans="1:25" s="3" customFormat="1" ht="20" customHeight="1" x14ac:dyDescent="0.15">
      <c r="A441" s="8">
        <v>2015</v>
      </c>
      <c r="B441" s="9">
        <v>228796</v>
      </c>
      <c r="C441" s="10" t="s">
        <v>106</v>
      </c>
      <c r="D441" s="10" t="s">
        <v>26</v>
      </c>
      <c r="E441" s="10" t="s">
        <v>186</v>
      </c>
      <c r="G441" s="3">
        <v>1</v>
      </c>
      <c r="H441" s="10" t="s">
        <v>16</v>
      </c>
      <c r="I441" s="3">
        <v>6205</v>
      </c>
      <c r="J441" s="3">
        <v>6892</v>
      </c>
      <c r="K441" s="3">
        <v>13097</v>
      </c>
      <c r="L441" s="3">
        <v>14529198</v>
      </c>
      <c r="M441" s="3">
        <v>8039030</v>
      </c>
      <c r="N441" s="3">
        <v>191</v>
      </c>
      <c r="O441" s="3">
        <v>161</v>
      </c>
      <c r="P441" s="3">
        <v>342259</v>
      </c>
      <c r="Q441" s="3">
        <v>1202261</v>
      </c>
      <c r="R441" s="3">
        <v>506714</v>
      </c>
      <c r="S441" s="3">
        <v>213830</v>
      </c>
      <c r="T441" s="17">
        <f t="shared" si="36"/>
        <v>76069.099476439791</v>
      </c>
      <c r="U441" s="17">
        <f t="shared" si="37"/>
        <v>49931.863354037268</v>
      </c>
      <c r="V441" s="17">
        <f t="shared" si="38"/>
        <v>1791.931937172775</v>
      </c>
      <c r="W441" s="17">
        <f t="shared" si="39"/>
        <v>7467.4596273291927</v>
      </c>
      <c r="X441" s="17">
        <f t="shared" si="40"/>
        <v>2652.952879581152</v>
      </c>
      <c r="Y441" s="17">
        <f t="shared" si="41"/>
        <v>1328.1366459627329</v>
      </c>
    </row>
    <row r="442" spans="1:25" s="3" customFormat="1" ht="20" customHeight="1" x14ac:dyDescent="0.15">
      <c r="A442" s="8">
        <v>2015</v>
      </c>
      <c r="B442" s="9">
        <v>229027</v>
      </c>
      <c r="C442" s="10" t="s">
        <v>107</v>
      </c>
      <c r="D442" s="10" t="s">
        <v>26</v>
      </c>
      <c r="E442" s="10" t="s">
        <v>186</v>
      </c>
      <c r="G442" s="3">
        <v>1</v>
      </c>
      <c r="H442" s="10" t="s">
        <v>16</v>
      </c>
      <c r="I442" s="3">
        <v>9947</v>
      </c>
      <c r="J442" s="3">
        <v>10092</v>
      </c>
      <c r="K442" s="3">
        <v>20039</v>
      </c>
      <c r="L442" s="3">
        <v>13117403</v>
      </c>
      <c r="M442" s="3">
        <v>5124707</v>
      </c>
      <c r="N442" s="3">
        <v>277</v>
      </c>
      <c r="O442" s="3">
        <v>187</v>
      </c>
      <c r="P442" s="3">
        <v>743303</v>
      </c>
      <c r="Q442" s="3">
        <v>1049113</v>
      </c>
      <c r="R442" s="3">
        <v>367531</v>
      </c>
      <c r="S442" s="3">
        <v>171103</v>
      </c>
      <c r="T442" s="17">
        <f t="shared" si="36"/>
        <v>47355.24548736462</v>
      </c>
      <c r="U442" s="17">
        <f t="shared" si="37"/>
        <v>27404.850267379679</v>
      </c>
      <c r="V442" s="17">
        <f t="shared" si="38"/>
        <v>2683.4043321299637</v>
      </c>
      <c r="W442" s="17">
        <f t="shared" si="39"/>
        <v>5610.229946524064</v>
      </c>
      <c r="X442" s="17">
        <f t="shared" si="40"/>
        <v>1326.826714801444</v>
      </c>
      <c r="Y442" s="17">
        <f t="shared" si="41"/>
        <v>914.98930481283423</v>
      </c>
    </row>
    <row r="443" spans="1:25" s="3" customFormat="1" ht="20" customHeight="1" x14ac:dyDescent="0.15">
      <c r="A443" s="8">
        <v>2015</v>
      </c>
      <c r="B443" s="9">
        <v>102368</v>
      </c>
      <c r="C443" s="10" t="s">
        <v>108</v>
      </c>
      <c r="D443" s="10" t="s">
        <v>22</v>
      </c>
      <c r="E443" s="10" t="s">
        <v>186</v>
      </c>
      <c r="G443" s="3">
        <v>1</v>
      </c>
      <c r="H443" s="10" t="s">
        <v>16</v>
      </c>
      <c r="I443" s="3">
        <v>3530</v>
      </c>
      <c r="J443" s="3">
        <v>5427</v>
      </c>
      <c r="K443" s="3">
        <v>8957</v>
      </c>
      <c r="L443" s="3">
        <v>9152084</v>
      </c>
      <c r="M443" s="3">
        <v>4254500</v>
      </c>
      <c r="N443" s="3">
        <v>264</v>
      </c>
      <c r="O443" s="3">
        <v>212</v>
      </c>
      <c r="P443" s="3">
        <v>394215</v>
      </c>
      <c r="Q443" s="3">
        <v>473601</v>
      </c>
      <c r="R443" s="3">
        <v>151242</v>
      </c>
      <c r="S443" s="3">
        <v>106047</v>
      </c>
      <c r="T443" s="17">
        <f t="shared" si="36"/>
        <v>34666.984848484848</v>
      </c>
      <c r="U443" s="17">
        <f t="shared" si="37"/>
        <v>20068.396226415094</v>
      </c>
      <c r="V443" s="17">
        <f t="shared" si="38"/>
        <v>1493.2386363636363</v>
      </c>
      <c r="W443" s="17">
        <f t="shared" si="39"/>
        <v>2233.9669811320755</v>
      </c>
      <c r="X443" s="17">
        <f t="shared" si="40"/>
        <v>572.88636363636363</v>
      </c>
      <c r="Y443" s="17">
        <f t="shared" si="41"/>
        <v>500.22169811320754</v>
      </c>
    </row>
    <row r="444" spans="1:25" s="3" customFormat="1" ht="20" customHeight="1" x14ac:dyDescent="0.15">
      <c r="A444" s="8">
        <v>2015</v>
      </c>
      <c r="B444" s="9">
        <v>160755</v>
      </c>
      <c r="C444" s="10" t="s">
        <v>109</v>
      </c>
      <c r="D444" s="10" t="s">
        <v>64</v>
      </c>
      <c r="E444" s="10" t="s">
        <v>186</v>
      </c>
      <c r="G444" s="3">
        <v>1</v>
      </c>
      <c r="H444" s="10" t="s">
        <v>16</v>
      </c>
      <c r="I444" s="3">
        <v>2667</v>
      </c>
      <c r="J444" s="3">
        <v>3664</v>
      </c>
      <c r="K444" s="3">
        <v>6331</v>
      </c>
      <c r="L444" s="3">
        <v>20417040</v>
      </c>
      <c r="M444" s="3">
        <v>9155033</v>
      </c>
      <c r="N444" s="3">
        <v>189</v>
      </c>
      <c r="O444" s="3">
        <v>191</v>
      </c>
      <c r="P444" s="3">
        <v>1132212</v>
      </c>
      <c r="Q444" s="3">
        <v>1316928</v>
      </c>
      <c r="R444" s="3">
        <v>589463</v>
      </c>
      <c r="S444" s="3">
        <v>296630</v>
      </c>
      <c r="T444" s="17">
        <f t="shared" si="36"/>
        <v>108026.66666666667</v>
      </c>
      <c r="U444" s="17">
        <f t="shared" si="37"/>
        <v>47932.109947643978</v>
      </c>
      <c r="V444" s="17">
        <f t="shared" si="38"/>
        <v>5990.5396825396829</v>
      </c>
      <c r="W444" s="17">
        <f t="shared" si="39"/>
        <v>6894.9109947643983</v>
      </c>
      <c r="X444" s="17">
        <f t="shared" si="40"/>
        <v>3118.8518518518517</v>
      </c>
      <c r="Y444" s="17">
        <f t="shared" si="41"/>
        <v>1553.0366492146597</v>
      </c>
    </row>
    <row r="445" spans="1:25" s="3" customFormat="1" ht="20" customHeight="1" x14ac:dyDescent="0.15">
      <c r="A445" s="8">
        <v>2015</v>
      </c>
      <c r="B445" s="9">
        <v>196088</v>
      </c>
      <c r="C445" s="10" t="s">
        <v>110</v>
      </c>
      <c r="D445" s="10" t="s">
        <v>96</v>
      </c>
      <c r="E445" s="10" t="s">
        <v>186</v>
      </c>
      <c r="G445" s="3">
        <v>1</v>
      </c>
      <c r="H445" s="10" t="s">
        <v>16</v>
      </c>
      <c r="I445" s="3">
        <v>10372</v>
      </c>
      <c r="J445" s="3">
        <v>7964</v>
      </c>
      <c r="K445" s="3">
        <v>18336</v>
      </c>
      <c r="L445" s="3">
        <v>12874300</v>
      </c>
      <c r="M445" s="3">
        <v>7112970</v>
      </c>
      <c r="N445" s="3">
        <v>344</v>
      </c>
      <c r="O445" s="3">
        <v>321</v>
      </c>
      <c r="P445" s="3">
        <v>831334</v>
      </c>
      <c r="Q445" s="3">
        <v>997189</v>
      </c>
      <c r="R445" s="3">
        <v>497435</v>
      </c>
      <c r="S445" s="3">
        <v>151696</v>
      </c>
      <c r="T445" s="17">
        <f t="shared" si="36"/>
        <v>37425.29069767442</v>
      </c>
      <c r="U445" s="17">
        <f t="shared" si="37"/>
        <v>22158.785046728972</v>
      </c>
      <c r="V445" s="17">
        <f t="shared" si="38"/>
        <v>2416.6686046511627</v>
      </c>
      <c r="W445" s="17">
        <f t="shared" si="39"/>
        <v>3106.5077881619936</v>
      </c>
      <c r="X445" s="17">
        <f t="shared" si="40"/>
        <v>1446.0319767441861</v>
      </c>
      <c r="Y445" s="17">
        <f t="shared" si="41"/>
        <v>472.57320872274141</v>
      </c>
    </row>
    <row r="446" spans="1:25" s="3" customFormat="1" ht="20" customHeight="1" x14ac:dyDescent="0.15">
      <c r="A446" s="8">
        <v>2015</v>
      </c>
      <c r="B446" s="9">
        <v>200800</v>
      </c>
      <c r="C446" s="10" t="s">
        <v>111</v>
      </c>
      <c r="D446" s="10" t="s">
        <v>32</v>
      </c>
      <c r="E446" s="10" t="s">
        <v>186</v>
      </c>
      <c r="G446" s="3">
        <v>1</v>
      </c>
      <c r="H446" s="10" t="s">
        <v>16</v>
      </c>
      <c r="I446" s="3">
        <v>7930</v>
      </c>
      <c r="J446" s="3">
        <v>6722</v>
      </c>
      <c r="K446" s="3">
        <v>14652</v>
      </c>
      <c r="L446" s="3">
        <v>12629663</v>
      </c>
      <c r="M446" s="3">
        <v>6344947</v>
      </c>
      <c r="N446" s="3">
        <v>307</v>
      </c>
      <c r="O446" s="3">
        <v>249</v>
      </c>
      <c r="P446" s="3">
        <v>369943</v>
      </c>
      <c r="Q446" s="3">
        <v>750876</v>
      </c>
      <c r="R446" s="3">
        <v>298229</v>
      </c>
      <c r="S446" s="3">
        <v>152082</v>
      </c>
      <c r="T446" s="17">
        <f t="shared" si="36"/>
        <v>41138.9674267101</v>
      </c>
      <c r="U446" s="17">
        <f t="shared" si="37"/>
        <v>25481.71485943775</v>
      </c>
      <c r="V446" s="17">
        <f t="shared" si="38"/>
        <v>1205.0260586319218</v>
      </c>
      <c r="W446" s="17">
        <f t="shared" si="39"/>
        <v>3015.5662650602408</v>
      </c>
      <c r="X446" s="17">
        <f t="shared" si="40"/>
        <v>971.42996742671005</v>
      </c>
      <c r="Y446" s="17">
        <f t="shared" si="41"/>
        <v>610.77108433734941</v>
      </c>
    </row>
    <row r="447" spans="1:25" s="3" customFormat="1" ht="20" customHeight="1" x14ac:dyDescent="0.15">
      <c r="A447" s="8">
        <v>2015</v>
      </c>
      <c r="B447" s="9">
        <v>100663</v>
      </c>
      <c r="C447" s="10" t="s">
        <v>112</v>
      </c>
      <c r="D447" s="10" t="s">
        <v>22</v>
      </c>
      <c r="E447" s="10" t="s">
        <v>186</v>
      </c>
      <c r="G447" s="3">
        <v>1</v>
      </c>
      <c r="H447" s="10" t="s">
        <v>16</v>
      </c>
      <c r="I447" s="3">
        <v>3397</v>
      </c>
      <c r="J447" s="3">
        <v>4862</v>
      </c>
      <c r="K447" s="3">
        <v>8259</v>
      </c>
      <c r="L447" s="3">
        <v>7219185</v>
      </c>
      <c r="M447" s="3">
        <v>6850836</v>
      </c>
      <c r="N447" s="3">
        <v>100</v>
      </c>
      <c r="O447" s="3">
        <v>199</v>
      </c>
      <c r="P447" s="3">
        <v>664631</v>
      </c>
      <c r="Q447" s="3">
        <v>800797</v>
      </c>
      <c r="R447" s="3">
        <v>171815</v>
      </c>
      <c r="S447" s="3">
        <v>203178</v>
      </c>
      <c r="T447" s="17">
        <f t="shared" si="36"/>
        <v>72191.850000000006</v>
      </c>
      <c r="U447" s="17">
        <f t="shared" si="37"/>
        <v>34426.311557788948</v>
      </c>
      <c r="V447" s="17">
        <f t="shared" si="38"/>
        <v>6646.31</v>
      </c>
      <c r="W447" s="17">
        <f t="shared" si="39"/>
        <v>4024.1055276381908</v>
      </c>
      <c r="X447" s="17">
        <f t="shared" si="40"/>
        <v>1718.15</v>
      </c>
      <c r="Y447" s="17">
        <f t="shared" si="41"/>
        <v>1020.9949748743719</v>
      </c>
    </row>
    <row r="448" spans="1:25" s="3" customFormat="1" ht="20" customHeight="1" x14ac:dyDescent="0.15">
      <c r="A448" s="8">
        <v>2015</v>
      </c>
      <c r="B448" s="9">
        <v>104179</v>
      </c>
      <c r="C448" s="10" t="s">
        <v>113</v>
      </c>
      <c r="D448" s="10" t="s">
        <v>18</v>
      </c>
      <c r="E448" s="10" t="s">
        <v>186</v>
      </c>
      <c r="G448" s="3">
        <v>1</v>
      </c>
      <c r="H448" s="10" t="s">
        <v>16</v>
      </c>
      <c r="I448" s="3">
        <v>14223</v>
      </c>
      <c r="J448" s="3">
        <v>15222</v>
      </c>
      <c r="K448" s="3">
        <v>29445</v>
      </c>
      <c r="L448" s="3">
        <v>39372067</v>
      </c>
      <c r="M448" s="3">
        <v>13743352</v>
      </c>
      <c r="N448" s="3">
        <v>278</v>
      </c>
      <c r="O448" s="3">
        <v>265</v>
      </c>
      <c r="P448" s="3">
        <v>1743006</v>
      </c>
      <c r="Q448" s="3">
        <v>2414762</v>
      </c>
      <c r="R448" s="3">
        <v>1105278</v>
      </c>
      <c r="S448" s="3">
        <v>454383</v>
      </c>
      <c r="T448" s="17">
        <f t="shared" si="36"/>
        <v>141626.14028776978</v>
      </c>
      <c r="U448" s="17">
        <f t="shared" si="37"/>
        <v>51861.70566037736</v>
      </c>
      <c r="V448" s="17">
        <f t="shared" si="38"/>
        <v>6269.8057553956833</v>
      </c>
      <c r="W448" s="17">
        <f t="shared" si="39"/>
        <v>9112.3094339622639</v>
      </c>
      <c r="X448" s="17">
        <f t="shared" si="40"/>
        <v>3975.8201438848919</v>
      </c>
      <c r="Y448" s="17">
        <f t="shared" si="41"/>
        <v>1714.6528301886792</v>
      </c>
    </row>
    <row r="449" spans="1:25" s="3" customFormat="1" ht="20" customHeight="1" x14ac:dyDescent="0.15">
      <c r="A449" s="8">
        <v>2015</v>
      </c>
      <c r="B449" s="9">
        <v>106397</v>
      </c>
      <c r="C449" s="10" t="s">
        <v>114</v>
      </c>
      <c r="D449" s="10" t="s">
        <v>20</v>
      </c>
      <c r="E449" s="10" t="s">
        <v>186</v>
      </c>
      <c r="G449" s="3">
        <v>1</v>
      </c>
      <c r="H449" s="10" t="s">
        <v>16</v>
      </c>
      <c r="I449" s="3">
        <v>9179</v>
      </c>
      <c r="J449" s="3">
        <v>10247</v>
      </c>
      <c r="K449" s="3">
        <v>19426</v>
      </c>
      <c r="L449" s="3">
        <v>52130573</v>
      </c>
      <c r="M449" s="3">
        <v>18722023</v>
      </c>
      <c r="N449" s="3">
        <v>314</v>
      </c>
      <c r="O449" s="3">
        <v>330</v>
      </c>
      <c r="P449" s="3">
        <v>2803466</v>
      </c>
      <c r="Q449" s="3">
        <v>3848451</v>
      </c>
      <c r="R449" s="3">
        <v>1585500</v>
      </c>
      <c r="S449" s="3">
        <v>566841</v>
      </c>
      <c r="T449" s="17">
        <f t="shared" si="36"/>
        <v>166020.9331210191</v>
      </c>
      <c r="U449" s="17">
        <f t="shared" si="37"/>
        <v>56733.40303030303</v>
      </c>
      <c r="V449" s="17">
        <f t="shared" si="38"/>
        <v>8928.2356687898082</v>
      </c>
      <c r="W449" s="17">
        <f t="shared" si="39"/>
        <v>11661.972727272727</v>
      </c>
      <c r="X449" s="17">
        <f t="shared" si="40"/>
        <v>5049.3630573248411</v>
      </c>
      <c r="Y449" s="17">
        <f t="shared" si="41"/>
        <v>1717.7</v>
      </c>
    </row>
    <row r="450" spans="1:25" s="3" customFormat="1" ht="20" customHeight="1" x14ac:dyDescent="0.15">
      <c r="A450" s="8">
        <v>2015</v>
      </c>
      <c r="B450" s="9">
        <v>110635</v>
      </c>
      <c r="C450" s="10" t="s">
        <v>115</v>
      </c>
      <c r="D450" s="10" t="s">
        <v>36</v>
      </c>
      <c r="E450" s="10" t="s">
        <v>186</v>
      </c>
      <c r="G450" s="3">
        <v>1</v>
      </c>
      <c r="H450" s="10" t="s">
        <v>16</v>
      </c>
      <c r="I450" s="3">
        <v>12756</v>
      </c>
      <c r="J450" s="3">
        <v>13866</v>
      </c>
      <c r="K450" s="3">
        <v>26622</v>
      </c>
      <c r="L450" s="3">
        <v>40804064</v>
      </c>
      <c r="M450" s="3">
        <v>16645334</v>
      </c>
      <c r="N450" s="3">
        <v>596</v>
      </c>
      <c r="O450" s="3">
        <v>445</v>
      </c>
      <c r="P450" s="3">
        <v>2587742</v>
      </c>
      <c r="Q450" s="3">
        <v>3127748</v>
      </c>
      <c r="R450" s="3">
        <v>861966</v>
      </c>
      <c r="S450" s="3">
        <v>402626</v>
      </c>
      <c r="T450" s="17">
        <f t="shared" si="36"/>
        <v>68463.194630872487</v>
      </c>
      <c r="U450" s="17">
        <f t="shared" si="37"/>
        <v>37405.244943820224</v>
      </c>
      <c r="V450" s="17">
        <f t="shared" si="38"/>
        <v>4341.8489932885905</v>
      </c>
      <c r="W450" s="17">
        <f t="shared" si="39"/>
        <v>7028.6471910112359</v>
      </c>
      <c r="X450" s="17">
        <f t="shared" si="40"/>
        <v>1446.2516778523491</v>
      </c>
      <c r="Y450" s="17">
        <f t="shared" si="41"/>
        <v>904.7775280898876</v>
      </c>
    </row>
    <row r="451" spans="1:25" s="3" customFormat="1" ht="20" customHeight="1" x14ac:dyDescent="0.15">
      <c r="A451" s="8">
        <v>2015</v>
      </c>
      <c r="B451" s="9">
        <v>110662</v>
      </c>
      <c r="C451" s="10" t="s">
        <v>116</v>
      </c>
      <c r="D451" s="10" t="s">
        <v>36</v>
      </c>
      <c r="E451" s="10" t="s">
        <v>186</v>
      </c>
      <c r="G451" s="3">
        <v>1</v>
      </c>
      <c r="H451" s="10" t="s">
        <v>16</v>
      </c>
      <c r="I451" s="3">
        <v>12685</v>
      </c>
      <c r="J451" s="3">
        <v>16315</v>
      </c>
      <c r="K451" s="3">
        <v>29000</v>
      </c>
      <c r="L451" s="3">
        <v>46527003</v>
      </c>
      <c r="M451" s="3">
        <v>20004898</v>
      </c>
      <c r="N451" s="3">
        <v>365</v>
      </c>
      <c r="O451" s="3">
        <v>423</v>
      </c>
      <c r="P451" s="3">
        <v>2435576</v>
      </c>
      <c r="Q451" s="3">
        <v>3234486</v>
      </c>
      <c r="R451" s="3">
        <v>786650</v>
      </c>
      <c r="S451" s="3">
        <v>420446</v>
      </c>
      <c r="T451" s="17">
        <f t="shared" ref="T451:T514" si="42">L451/N451</f>
        <v>127471.24109589041</v>
      </c>
      <c r="U451" s="17">
        <f t="shared" ref="U451:U514" si="43">M451/O451</f>
        <v>47292.903073286056</v>
      </c>
      <c r="V451" s="17">
        <f t="shared" ref="V451:V514" si="44">P451/N451</f>
        <v>6672.8109589041096</v>
      </c>
      <c r="W451" s="17">
        <f t="shared" ref="W451:W514" si="45">Q451/O451</f>
        <v>7646.5390070921985</v>
      </c>
      <c r="X451" s="17">
        <f t="shared" ref="X451:X514" si="46">R451/N451</f>
        <v>2155.205479452055</v>
      </c>
      <c r="Y451" s="17">
        <f t="shared" ref="Y451:Y514" si="47">S451/O451</f>
        <v>993.96217494089831</v>
      </c>
    </row>
    <row r="452" spans="1:25" s="3" customFormat="1" ht="20" customHeight="1" x14ac:dyDescent="0.15">
      <c r="A452" s="8">
        <v>2015</v>
      </c>
      <c r="B452" s="9">
        <v>132903</v>
      </c>
      <c r="C452" s="10" t="s">
        <v>117</v>
      </c>
      <c r="D452" s="10" t="s">
        <v>48</v>
      </c>
      <c r="E452" s="10" t="s">
        <v>186</v>
      </c>
      <c r="G452" s="3">
        <v>1</v>
      </c>
      <c r="H452" s="10" t="s">
        <v>16</v>
      </c>
      <c r="I452" s="3">
        <v>17023</v>
      </c>
      <c r="J452" s="3">
        <v>20488</v>
      </c>
      <c r="K452" s="3">
        <v>37511</v>
      </c>
      <c r="L452" s="3">
        <v>25563591</v>
      </c>
      <c r="M452" s="3">
        <v>8823670</v>
      </c>
      <c r="N452" s="3">
        <v>223</v>
      </c>
      <c r="O452" s="3">
        <v>286</v>
      </c>
      <c r="P452" s="3">
        <v>659724</v>
      </c>
      <c r="Q452" s="3">
        <v>1167551</v>
      </c>
      <c r="R452" s="3">
        <v>451407</v>
      </c>
      <c r="S452" s="3">
        <v>241577</v>
      </c>
      <c r="T452" s="17">
        <f t="shared" si="42"/>
        <v>114634.93721973094</v>
      </c>
      <c r="U452" s="17">
        <f t="shared" si="43"/>
        <v>30851.993006993009</v>
      </c>
      <c r="V452" s="17">
        <f t="shared" si="44"/>
        <v>2958.403587443946</v>
      </c>
      <c r="W452" s="17">
        <f t="shared" si="45"/>
        <v>4082.3461538461538</v>
      </c>
      <c r="X452" s="17">
        <f t="shared" si="46"/>
        <v>2024.2466367713005</v>
      </c>
      <c r="Y452" s="17">
        <f t="shared" si="47"/>
        <v>844.67482517482517</v>
      </c>
    </row>
    <row r="453" spans="1:25" s="3" customFormat="1" ht="20" customHeight="1" x14ac:dyDescent="0.15">
      <c r="A453" s="8">
        <v>2015</v>
      </c>
      <c r="B453" s="9">
        <v>201885</v>
      </c>
      <c r="C453" s="10" t="s">
        <v>118</v>
      </c>
      <c r="D453" s="10" t="s">
        <v>32</v>
      </c>
      <c r="E453" s="10" t="s">
        <v>186</v>
      </c>
      <c r="G453" s="3">
        <v>1</v>
      </c>
      <c r="H453" s="10" t="s">
        <v>16</v>
      </c>
      <c r="I453" s="3">
        <v>11017</v>
      </c>
      <c r="J453" s="3">
        <v>9889</v>
      </c>
      <c r="K453" s="3">
        <v>20906</v>
      </c>
      <c r="L453" s="3">
        <v>24506793</v>
      </c>
      <c r="M453" s="3">
        <v>7670471</v>
      </c>
      <c r="N453" s="3">
        <v>310</v>
      </c>
      <c r="O453" s="3">
        <v>249</v>
      </c>
      <c r="P453" s="3">
        <v>1093078</v>
      </c>
      <c r="Q453" s="3">
        <v>1281040</v>
      </c>
      <c r="R453" s="3">
        <v>663560</v>
      </c>
      <c r="S453" s="3">
        <v>248023</v>
      </c>
      <c r="T453" s="17">
        <f t="shared" si="42"/>
        <v>79054.170967741942</v>
      </c>
      <c r="U453" s="17">
        <f t="shared" si="43"/>
        <v>30805.104417670682</v>
      </c>
      <c r="V453" s="17">
        <f t="shared" si="44"/>
        <v>3526.058064516129</v>
      </c>
      <c r="W453" s="17">
        <f t="shared" si="45"/>
        <v>5144.7389558232935</v>
      </c>
      <c r="X453" s="17">
        <f t="shared" si="46"/>
        <v>2140.516129032258</v>
      </c>
      <c r="Y453" s="17">
        <f t="shared" si="47"/>
        <v>996.07630522088357</v>
      </c>
    </row>
    <row r="454" spans="1:25" s="3" customFormat="1" ht="20" customHeight="1" x14ac:dyDescent="0.15">
      <c r="A454" s="8">
        <v>2015</v>
      </c>
      <c r="B454" s="9">
        <v>126614</v>
      </c>
      <c r="C454" s="10" t="s">
        <v>119</v>
      </c>
      <c r="D454" s="10" t="s">
        <v>43</v>
      </c>
      <c r="E454" s="10" t="s">
        <v>186</v>
      </c>
      <c r="G454" s="3">
        <v>1</v>
      </c>
      <c r="H454" s="10" t="s">
        <v>16</v>
      </c>
      <c r="I454" s="3">
        <v>13698</v>
      </c>
      <c r="J454" s="3">
        <v>11194</v>
      </c>
      <c r="K454" s="3">
        <v>24892</v>
      </c>
      <c r="L454" s="3">
        <v>27216040</v>
      </c>
      <c r="M454" s="3">
        <v>12157189</v>
      </c>
      <c r="N454" s="3">
        <v>256</v>
      </c>
      <c r="O454" s="3">
        <v>220</v>
      </c>
      <c r="P454" s="3">
        <v>674769</v>
      </c>
      <c r="Q454" s="3">
        <v>1618835</v>
      </c>
      <c r="R454" s="3">
        <v>605598</v>
      </c>
      <c r="S454" s="3">
        <v>331280</v>
      </c>
      <c r="T454" s="17">
        <f t="shared" si="42"/>
        <v>106312.65625</v>
      </c>
      <c r="U454" s="17">
        <f t="shared" si="43"/>
        <v>55259.95</v>
      </c>
      <c r="V454" s="17">
        <f t="shared" si="44"/>
        <v>2635.81640625</v>
      </c>
      <c r="W454" s="17">
        <f t="shared" si="45"/>
        <v>7358.340909090909</v>
      </c>
      <c r="X454" s="17">
        <f t="shared" si="46"/>
        <v>2365.6171875</v>
      </c>
      <c r="Y454" s="17">
        <f t="shared" si="47"/>
        <v>1505.8181818181818</v>
      </c>
    </row>
    <row r="455" spans="1:25" s="3" customFormat="1" ht="20" customHeight="1" x14ac:dyDescent="0.15">
      <c r="A455" s="8">
        <v>2015</v>
      </c>
      <c r="B455" s="9">
        <v>129020</v>
      </c>
      <c r="C455" s="10" t="s">
        <v>120</v>
      </c>
      <c r="D455" s="10" t="s">
        <v>121</v>
      </c>
      <c r="E455" s="10" t="s">
        <v>186</v>
      </c>
      <c r="G455" s="3">
        <v>1</v>
      </c>
      <c r="H455" s="10" t="s">
        <v>16</v>
      </c>
      <c r="I455" s="3">
        <v>8977</v>
      </c>
      <c r="J455" s="3">
        <v>9012</v>
      </c>
      <c r="K455" s="3">
        <v>17989</v>
      </c>
      <c r="L455" s="3">
        <v>35858615</v>
      </c>
      <c r="M455" s="3">
        <v>21226230</v>
      </c>
      <c r="N455" s="3">
        <v>377</v>
      </c>
      <c r="O455" s="3">
        <v>411</v>
      </c>
      <c r="P455" s="3">
        <v>3362157</v>
      </c>
      <c r="Q455" s="3">
        <v>2770442</v>
      </c>
      <c r="R455" s="3">
        <v>621615</v>
      </c>
      <c r="S455" s="3">
        <v>396628</v>
      </c>
      <c r="T455" s="17">
        <f t="shared" si="42"/>
        <v>95115.68965517242</v>
      </c>
      <c r="U455" s="17">
        <f t="shared" si="43"/>
        <v>51645.328467153282</v>
      </c>
      <c r="V455" s="17">
        <f t="shared" si="44"/>
        <v>8918.1883289124671</v>
      </c>
      <c r="W455" s="17">
        <f t="shared" si="45"/>
        <v>6740.7347931873483</v>
      </c>
      <c r="X455" s="17">
        <f t="shared" si="46"/>
        <v>1648.8461538461538</v>
      </c>
      <c r="Y455" s="17">
        <f t="shared" si="47"/>
        <v>965.03163017031625</v>
      </c>
    </row>
    <row r="456" spans="1:25" s="3" customFormat="1" ht="20" customHeight="1" x14ac:dyDescent="0.15">
      <c r="A456" s="8">
        <v>2015</v>
      </c>
      <c r="B456" s="9">
        <v>134130</v>
      </c>
      <c r="C456" s="10" t="s">
        <v>122</v>
      </c>
      <c r="D456" s="10" t="s">
        <v>48</v>
      </c>
      <c r="E456" s="10" t="s">
        <v>186</v>
      </c>
      <c r="G456" s="3">
        <v>1</v>
      </c>
      <c r="H456" s="10" t="s">
        <v>16</v>
      </c>
      <c r="I456" s="3">
        <v>13090</v>
      </c>
      <c r="J456" s="3">
        <v>16772</v>
      </c>
      <c r="K456" s="3">
        <v>29862</v>
      </c>
      <c r="L456" s="3">
        <v>48438924</v>
      </c>
      <c r="M456" s="3">
        <v>20273664</v>
      </c>
      <c r="N456" s="3">
        <v>362</v>
      </c>
      <c r="O456" s="3">
        <v>296</v>
      </c>
      <c r="P456" s="3">
        <v>2262350</v>
      </c>
      <c r="Q456" s="3">
        <v>3391064</v>
      </c>
      <c r="R456" s="3">
        <v>1401267</v>
      </c>
      <c r="S456" s="3">
        <v>580556</v>
      </c>
      <c r="T456" s="17">
        <f t="shared" si="42"/>
        <v>133809.18232044199</v>
      </c>
      <c r="U456" s="17">
        <f t="shared" si="43"/>
        <v>68492.108108108107</v>
      </c>
      <c r="V456" s="17">
        <f t="shared" si="44"/>
        <v>6249.5856353591162</v>
      </c>
      <c r="W456" s="17">
        <f t="shared" si="45"/>
        <v>11456.297297297297</v>
      </c>
      <c r="X456" s="17">
        <f t="shared" si="46"/>
        <v>3870.9033149171269</v>
      </c>
      <c r="Y456" s="17">
        <f t="shared" si="47"/>
        <v>1961.3378378378379</v>
      </c>
    </row>
    <row r="457" spans="1:25" s="3" customFormat="1" ht="20" customHeight="1" x14ac:dyDescent="0.15">
      <c r="A457" s="8">
        <v>2015</v>
      </c>
      <c r="B457" s="9">
        <v>139959</v>
      </c>
      <c r="C457" s="10" t="s">
        <v>123</v>
      </c>
      <c r="D457" s="10" t="s">
        <v>52</v>
      </c>
      <c r="E457" s="10" t="s">
        <v>186</v>
      </c>
      <c r="G457" s="3">
        <v>1</v>
      </c>
      <c r="H457" s="10" t="s">
        <v>16</v>
      </c>
      <c r="I457" s="3">
        <v>10949</v>
      </c>
      <c r="J457" s="3">
        <v>14788</v>
      </c>
      <c r="K457" s="3">
        <v>25737</v>
      </c>
      <c r="L457" s="3">
        <v>53146768</v>
      </c>
      <c r="M457" s="3">
        <v>18626309</v>
      </c>
      <c r="N457" s="3">
        <v>322</v>
      </c>
      <c r="O457" s="3">
        <v>331</v>
      </c>
      <c r="P457" s="3">
        <v>1559601</v>
      </c>
      <c r="Q457" s="3">
        <v>2891467</v>
      </c>
      <c r="R457" s="3">
        <v>2733759</v>
      </c>
      <c r="S457" s="3">
        <v>773984</v>
      </c>
      <c r="T457" s="17">
        <f t="shared" si="42"/>
        <v>165052.07453416148</v>
      </c>
      <c r="U457" s="17">
        <f t="shared" si="43"/>
        <v>56272.836858006041</v>
      </c>
      <c r="V457" s="17">
        <f t="shared" si="44"/>
        <v>4843.4813664596277</v>
      </c>
      <c r="W457" s="17">
        <f t="shared" si="45"/>
        <v>8735.5498489425991</v>
      </c>
      <c r="X457" s="17">
        <f t="shared" si="46"/>
        <v>8489.934782608696</v>
      </c>
      <c r="Y457" s="17">
        <f t="shared" si="47"/>
        <v>2338.320241691843</v>
      </c>
    </row>
    <row r="458" spans="1:25" s="3" customFormat="1" ht="20" customHeight="1" x14ac:dyDescent="0.15">
      <c r="A458" s="8">
        <v>2015</v>
      </c>
      <c r="B458" s="9">
        <v>141574</v>
      </c>
      <c r="C458" s="10" t="s">
        <v>124</v>
      </c>
      <c r="D458" s="10" t="s">
        <v>125</v>
      </c>
      <c r="E458" s="10" t="s">
        <v>186</v>
      </c>
      <c r="G458" s="3">
        <v>1</v>
      </c>
      <c r="H458" s="10" t="s">
        <v>16</v>
      </c>
      <c r="I458" s="3">
        <v>5011</v>
      </c>
      <c r="J458" s="3">
        <v>6201</v>
      </c>
      <c r="K458" s="3">
        <v>11212</v>
      </c>
      <c r="L458" s="3">
        <v>19042992</v>
      </c>
      <c r="M458" s="3">
        <v>10535163</v>
      </c>
      <c r="N458" s="3">
        <v>232</v>
      </c>
      <c r="O458" s="3">
        <v>288</v>
      </c>
      <c r="P458" s="3">
        <v>1105071</v>
      </c>
      <c r="Q458" s="3">
        <v>1963572</v>
      </c>
      <c r="R458" s="3">
        <v>429879</v>
      </c>
      <c r="S458" s="3">
        <v>254226</v>
      </c>
      <c r="T458" s="17">
        <f t="shared" si="42"/>
        <v>82081.862068965522</v>
      </c>
      <c r="U458" s="17">
        <f t="shared" si="43"/>
        <v>36580.427083333336</v>
      </c>
      <c r="V458" s="17">
        <f t="shared" si="44"/>
        <v>4763.2370689655172</v>
      </c>
      <c r="W458" s="17">
        <f t="shared" si="45"/>
        <v>6817.958333333333</v>
      </c>
      <c r="X458" s="17">
        <f t="shared" si="46"/>
        <v>1852.9267241379309</v>
      </c>
      <c r="Y458" s="17">
        <f t="shared" si="47"/>
        <v>882.72916666666663</v>
      </c>
    </row>
    <row r="459" spans="1:25" s="3" customFormat="1" ht="20" customHeight="1" x14ac:dyDescent="0.15">
      <c r="A459" s="8">
        <v>2015</v>
      </c>
      <c r="B459" s="9">
        <v>225511</v>
      </c>
      <c r="C459" s="10" t="s">
        <v>126</v>
      </c>
      <c r="D459" s="10" t="s">
        <v>26</v>
      </c>
      <c r="E459" s="10" t="s">
        <v>186</v>
      </c>
      <c r="G459" s="3">
        <v>1</v>
      </c>
      <c r="H459" s="10" t="s">
        <v>16</v>
      </c>
      <c r="I459" s="3">
        <v>12253</v>
      </c>
      <c r="J459" s="3">
        <v>12231</v>
      </c>
      <c r="K459" s="3">
        <v>24484</v>
      </c>
      <c r="L459" s="3">
        <v>25996650</v>
      </c>
      <c r="M459" s="3">
        <v>7324445</v>
      </c>
      <c r="N459" s="3">
        <v>310</v>
      </c>
      <c r="O459" s="3">
        <v>223</v>
      </c>
      <c r="P459" s="3">
        <v>1059368</v>
      </c>
      <c r="Q459" s="3">
        <v>1173373</v>
      </c>
      <c r="R459" s="3">
        <v>397704</v>
      </c>
      <c r="S459" s="3">
        <v>167953</v>
      </c>
      <c r="T459" s="17">
        <f t="shared" si="42"/>
        <v>83860.161290322576</v>
      </c>
      <c r="U459" s="17">
        <f t="shared" si="43"/>
        <v>32845.044843049327</v>
      </c>
      <c r="V459" s="17">
        <f t="shared" si="44"/>
        <v>3417.3161290322582</v>
      </c>
      <c r="W459" s="17">
        <f t="shared" si="45"/>
        <v>5261.7623318385649</v>
      </c>
      <c r="X459" s="17">
        <f t="shared" si="46"/>
        <v>1282.9161290322581</v>
      </c>
      <c r="Y459" s="17">
        <f t="shared" si="47"/>
        <v>753.15246636771303</v>
      </c>
    </row>
    <row r="460" spans="1:25" s="3" customFormat="1" ht="20" customHeight="1" x14ac:dyDescent="0.15">
      <c r="A460" s="8">
        <v>2015</v>
      </c>
      <c r="B460" s="9">
        <v>145637</v>
      </c>
      <c r="C460" s="10" t="s">
        <v>127</v>
      </c>
      <c r="D460" s="10" t="s">
        <v>78</v>
      </c>
      <c r="E460" s="10" t="s">
        <v>186</v>
      </c>
      <c r="G460" s="3">
        <v>1</v>
      </c>
      <c r="H460" s="10" t="s">
        <v>16</v>
      </c>
      <c r="I460" s="3">
        <v>17540</v>
      </c>
      <c r="J460" s="3">
        <v>14012</v>
      </c>
      <c r="K460" s="3">
        <v>31552</v>
      </c>
      <c r="L460" s="3">
        <v>32518886</v>
      </c>
      <c r="M460" s="3">
        <v>13242258</v>
      </c>
      <c r="N460" s="3">
        <v>349</v>
      </c>
      <c r="O460" s="3">
        <v>252</v>
      </c>
      <c r="P460" s="3">
        <v>1388455</v>
      </c>
      <c r="Q460" s="3">
        <v>2048181</v>
      </c>
      <c r="R460" s="3">
        <v>1293375</v>
      </c>
      <c r="S460" s="3">
        <v>425566</v>
      </c>
      <c r="T460" s="17">
        <f t="shared" si="42"/>
        <v>93177.323782234962</v>
      </c>
      <c r="U460" s="17">
        <f t="shared" si="43"/>
        <v>52548.642857142855</v>
      </c>
      <c r="V460" s="17">
        <f t="shared" si="44"/>
        <v>3978.3810888252151</v>
      </c>
      <c r="W460" s="17">
        <f t="shared" si="45"/>
        <v>8127.7023809523807</v>
      </c>
      <c r="X460" s="17">
        <f t="shared" si="46"/>
        <v>3705.9455587392549</v>
      </c>
      <c r="Y460" s="17">
        <f t="shared" si="47"/>
        <v>1688.7539682539682</v>
      </c>
    </row>
    <row r="461" spans="1:25" s="3" customFormat="1" ht="20" customHeight="1" x14ac:dyDescent="0.15">
      <c r="A461" s="8">
        <v>2015</v>
      </c>
      <c r="B461" s="9">
        <v>153658</v>
      </c>
      <c r="C461" s="10" t="s">
        <v>128</v>
      </c>
      <c r="D461" s="10" t="s">
        <v>57</v>
      </c>
      <c r="E461" s="10" t="s">
        <v>186</v>
      </c>
      <c r="G461" s="3">
        <v>1</v>
      </c>
      <c r="H461" s="10" t="s">
        <v>16</v>
      </c>
      <c r="I461" s="3">
        <v>9394</v>
      </c>
      <c r="J461" s="3">
        <v>10318</v>
      </c>
      <c r="K461" s="3">
        <v>19712</v>
      </c>
      <c r="L461" s="3">
        <v>47002447</v>
      </c>
      <c r="M461" s="3">
        <v>18157839</v>
      </c>
      <c r="N461" s="3">
        <v>409</v>
      </c>
      <c r="O461" s="3">
        <v>401</v>
      </c>
      <c r="P461" s="3">
        <v>2464811</v>
      </c>
      <c r="Q461" s="3">
        <v>3112920</v>
      </c>
      <c r="R461" s="3">
        <v>992071</v>
      </c>
      <c r="S461" s="3">
        <v>580273</v>
      </c>
      <c r="T461" s="17">
        <f t="shared" si="42"/>
        <v>114920.40831295843</v>
      </c>
      <c r="U461" s="17">
        <f t="shared" si="43"/>
        <v>45281.394014962592</v>
      </c>
      <c r="V461" s="17">
        <f t="shared" si="44"/>
        <v>6026.4327628361862</v>
      </c>
      <c r="W461" s="17">
        <f t="shared" si="45"/>
        <v>7762.8927680798006</v>
      </c>
      <c r="X461" s="17">
        <f t="shared" si="46"/>
        <v>2425.6014669926649</v>
      </c>
      <c r="Y461" s="17">
        <f t="shared" si="47"/>
        <v>1447.0648379052368</v>
      </c>
    </row>
    <row r="462" spans="1:25" s="3" customFormat="1" ht="20" customHeight="1" x14ac:dyDescent="0.15">
      <c r="A462" s="8">
        <v>2015</v>
      </c>
      <c r="B462" s="9">
        <v>155317</v>
      </c>
      <c r="C462" s="10" t="s">
        <v>129</v>
      </c>
      <c r="D462" s="10" t="s">
        <v>59</v>
      </c>
      <c r="E462" s="10" t="s">
        <v>186</v>
      </c>
      <c r="G462" s="3">
        <v>1</v>
      </c>
      <c r="H462" s="10" t="s">
        <v>16</v>
      </c>
      <c r="I462" s="3">
        <v>8401</v>
      </c>
      <c r="J462" s="3">
        <v>8545</v>
      </c>
      <c r="K462" s="3">
        <v>16946</v>
      </c>
      <c r="L462" s="3">
        <v>30690355</v>
      </c>
      <c r="M462" s="3">
        <v>15397625</v>
      </c>
      <c r="N462" s="3">
        <v>310</v>
      </c>
      <c r="O462" s="3">
        <v>327</v>
      </c>
      <c r="P462" s="3">
        <v>1315885</v>
      </c>
      <c r="Q462" s="3">
        <v>2297127</v>
      </c>
      <c r="R462" s="3">
        <v>1114516</v>
      </c>
      <c r="S462" s="3">
        <v>509610</v>
      </c>
      <c r="T462" s="17">
        <f t="shared" si="42"/>
        <v>99001.145161290318</v>
      </c>
      <c r="U462" s="17">
        <f t="shared" si="43"/>
        <v>47087.538226299694</v>
      </c>
      <c r="V462" s="17">
        <f t="shared" si="44"/>
        <v>4244.7903225806449</v>
      </c>
      <c r="W462" s="17">
        <f t="shared" si="45"/>
        <v>7024.8532110091746</v>
      </c>
      <c r="X462" s="17">
        <f t="shared" si="46"/>
        <v>3595.2129032258063</v>
      </c>
      <c r="Y462" s="17">
        <f t="shared" si="47"/>
        <v>1558.440366972477</v>
      </c>
    </row>
    <row r="463" spans="1:25" s="3" customFormat="1" ht="20" customHeight="1" x14ac:dyDescent="0.15">
      <c r="A463" s="8">
        <v>2015</v>
      </c>
      <c r="B463" s="9">
        <v>157085</v>
      </c>
      <c r="C463" s="10" t="s">
        <v>130</v>
      </c>
      <c r="D463" s="10" t="s">
        <v>131</v>
      </c>
      <c r="E463" s="10" t="s">
        <v>186</v>
      </c>
      <c r="G463" s="3">
        <v>1</v>
      </c>
      <c r="H463" s="10" t="s">
        <v>16</v>
      </c>
      <c r="I463" s="3">
        <v>9775</v>
      </c>
      <c r="J463" s="3">
        <v>11283</v>
      </c>
      <c r="K463" s="3">
        <v>21058</v>
      </c>
      <c r="L463" s="3">
        <v>50317701</v>
      </c>
      <c r="M463" s="3">
        <v>17706855</v>
      </c>
      <c r="N463" s="3">
        <v>352</v>
      </c>
      <c r="O463" s="3">
        <v>237</v>
      </c>
      <c r="P463" s="3">
        <v>2044555</v>
      </c>
      <c r="Q463" s="3">
        <v>2819378</v>
      </c>
      <c r="R463" s="3">
        <v>1394629</v>
      </c>
      <c r="S463" s="3">
        <v>795461</v>
      </c>
      <c r="T463" s="17">
        <f t="shared" si="42"/>
        <v>142948.01420454544</v>
      </c>
      <c r="U463" s="17">
        <f t="shared" si="43"/>
        <v>74712.468354430384</v>
      </c>
      <c r="V463" s="17">
        <f t="shared" si="44"/>
        <v>5808.394886363636</v>
      </c>
      <c r="W463" s="17">
        <f t="shared" si="45"/>
        <v>11896.109704641351</v>
      </c>
      <c r="X463" s="17">
        <f t="shared" si="46"/>
        <v>3962.0142045454545</v>
      </c>
      <c r="Y463" s="17">
        <f t="shared" si="47"/>
        <v>3356.3755274261603</v>
      </c>
    </row>
    <row r="464" spans="1:25" s="3" customFormat="1" ht="20" customHeight="1" x14ac:dyDescent="0.15">
      <c r="A464" s="8">
        <v>2015</v>
      </c>
      <c r="B464" s="9">
        <v>160658</v>
      </c>
      <c r="C464" s="10" t="s">
        <v>132</v>
      </c>
      <c r="D464" s="10" t="s">
        <v>64</v>
      </c>
      <c r="E464" s="10" t="s">
        <v>186</v>
      </c>
      <c r="G464" s="3">
        <v>1</v>
      </c>
      <c r="H464" s="10" t="s">
        <v>16</v>
      </c>
      <c r="I464" s="3">
        <v>5857</v>
      </c>
      <c r="J464" s="3">
        <v>6995</v>
      </c>
      <c r="K464" s="3">
        <v>12852</v>
      </c>
      <c r="L464" s="3">
        <v>12410927</v>
      </c>
      <c r="M464" s="3">
        <v>4660817</v>
      </c>
      <c r="N464" s="3">
        <v>302</v>
      </c>
      <c r="O464" s="3">
        <v>201</v>
      </c>
      <c r="P464" s="3">
        <v>825799</v>
      </c>
      <c r="Q464" s="3">
        <v>630910</v>
      </c>
      <c r="R464" s="3">
        <v>237430</v>
      </c>
      <c r="S464" s="3">
        <v>91193</v>
      </c>
      <c r="T464" s="17">
        <f t="shared" si="42"/>
        <v>41095.784768211917</v>
      </c>
      <c r="U464" s="17">
        <f t="shared" si="43"/>
        <v>23188.144278606964</v>
      </c>
      <c r="V464" s="17">
        <f t="shared" si="44"/>
        <v>2734.4337748344369</v>
      </c>
      <c r="W464" s="17">
        <f t="shared" si="45"/>
        <v>3138.8557213930349</v>
      </c>
      <c r="X464" s="17">
        <f t="shared" si="46"/>
        <v>786.19205298013242</v>
      </c>
      <c r="Y464" s="17">
        <f t="shared" si="47"/>
        <v>453.69651741293535</v>
      </c>
    </row>
    <row r="465" spans="1:25" s="3" customFormat="1" ht="20" customHeight="1" x14ac:dyDescent="0.15">
      <c r="A465" s="8">
        <v>2015</v>
      </c>
      <c r="B465" s="9">
        <v>159993</v>
      </c>
      <c r="C465" s="10" t="s">
        <v>133</v>
      </c>
      <c r="D465" s="10" t="s">
        <v>64</v>
      </c>
      <c r="E465" s="10" t="s">
        <v>186</v>
      </c>
      <c r="G465" s="3">
        <v>1</v>
      </c>
      <c r="H465" s="10" t="s">
        <v>16</v>
      </c>
      <c r="I465" s="3">
        <v>1767</v>
      </c>
      <c r="J465" s="3">
        <v>3184</v>
      </c>
      <c r="K465" s="3">
        <v>4951</v>
      </c>
      <c r="L465" s="3">
        <v>7595359</v>
      </c>
      <c r="M465" s="3">
        <v>3113745</v>
      </c>
      <c r="N465" s="3">
        <v>248</v>
      </c>
      <c r="O465" s="3">
        <v>195</v>
      </c>
      <c r="P465" s="3">
        <v>294861</v>
      </c>
      <c r="Q465" s="3">
        <v>314898</v>
      </c>
      <c r="R465" s="3">
        <v>125980</v>
      </c>
      <c r="S465" s="3">
        <v>48518</v>
      </c>
      <c r="T465" s="17">
        <f t="shared" si="42"/>
        <v>30626.447580645163</v>
      </c>
      <c r="U465" s="17">
        <f t="shared" si="43"/>
        <v>15967.923076923076</v>
      </c>
      <c r="V465" s="17">
        <f t="shared" si="44"/>
        <v>1188.9556451612902</v>
      </c>
      <c r="W465" s="17">
        <f t="shared" si="45"/>
        <v>1614.8615384615384</v>
      </c>
      <c r="X465" s="17">
        <f t="shared" si="46"/>
        <v>507.98387096774195</v>
      </c>
      <c r="Y465" s="17">
        <f t="shared" si="47"/>
        <v>248.81025641025641</v>
      </c>
    </row>
    <row r="466" spans="1:25" s="3" customFormat="1" ht="20" customHeight="1" x14ac:dyDescent="0.15">
      <c r="A466" s="8">
        <v>2015</v>
      </c>
      <c r="B466" s="9">
        <v>157289</v>
      </c>
      <c r="C466" s="10" t="s">
        <v>134</v>
      </c>
      <c r="D466" s="10" t="s">
        <v>131</v>
      </c>
      <c r="E466" s="10" t="s">
        <v>186</v>
      </c>
      <c r="G466" s="3">
        <v>1</v>
      </c>
      <c r="H466" s="10" t="s">
        <v>16</v>
      </c>
      <c r="I466" s="3">
        <v>5946</v>
      </c>
      <c r="J466" s="3">
        <v>6268</v>
      </c>
      <c r="K466" s="3">
        <v>12214</v>
      </c>
      <c r="L466" s="3">
        <v>49987754</v>
      </c>
      <c r="M466" s="3">
        <v>17994368</v>
      </c>
      <c r="N466" s="3">
        <v>333</v>
      </c>
      <c r="O466" s="3">
        <v>362</v>
      </c>
      <c r="P466" s="3">
        <v>2073720</v>
      </c>
      <c r="Q466" s="3">
        <v>2609730</v>
      </c>
      <c r="R466" s="3">
        <v>1189729</v>
      </c>
      <c r="S466" s="3">
        <v>538161</v>
      </c>
      <c r="T466" s="17">
        <f t="shared" si="42"/>
        <v>150113.37537537538</v>
      </c>
      <c r="U466" s="17">
        <f t="shared" si="43"/>
        <v>49708.198895027621</v>
      </c>
      <c r="V466" s="17">
        <f t="shared" si="44"/>
        <v>6227.3873873873872</v>
      </c>
      <c r="W466" s="17">
        <f t="shared" si="45"/>
        <v>7209.1988950276245</v>
      </c>
      <c r="X466" s="17">
        <f t="shared" si="46"/>
        <v>3572.7597597597596</v>
      </c>
      <c r="Y466" s="17">
        <f t="shared" si="47"/>
        <v>1486.6325966850829</v>
      </c>
    </row>
    <row r="467" spans="1:25" s="3" customFormat="1" ht="20" customHeight="1" x14ac:dyDescent="0.15">
      <c r="A467" s="8">
        <v>2015</v>
      </c>
      <c r="B467" s="9">
        <v>163286</v>
      </c>
      <c r="C467" s="10" t="s">
        <v>135</v>
      </c>
      <c r="D467" s="10" t="s">
        <v>136</v>
      </c>
      <c r="E467" s="10" t="s">
        <v>186</v>
      </c>
      <c r="G467" s="3">
        <v>1</v>
      </c>
      <c r="H467" s="10" t="s">
        <v>16</v>
      </c>
      <c r="I467" s="3">
        <v>13500</v>
      </c>
      <c r="J467" s="3">
        <v>11772</v>
      </c>
      <c r="K467" s="3">
        <v>25272</v>
      </c>
      <c r="L467" s="3">
        <v>36215408</v>
      </c>
      <c r="M467" s="3">
        <v>15558386</v>
      </c>
      <c r="N467" s="3">
        <v>311</v>
      </c>
      <c r="O467" s="3">
        <v>269</v>
      </c>
      <c r="P467" s="3">
        <v>1418529</v>
      </c>
      <c r="Q467" s="3">
        <v>1795874</v>
      </c>
      <c r="R467" s="3">
        <v>753705</v>
      </c>
      <c r="S467" s="3">
        <v>464803</v>
      </c>
      <c r="T467" s="17">
        <f t="shared" si="42"/>
        <v>116448.25723472668</v>
      </c>
      <c r="U467" s="17">
        <f t="shared" si="43"/>
        <v>57837.86617100372</v>
      </c>
      <c r="V467" s="17">
        <f t="shared" si="44"/>
        <v>4561.1864951768484</v>
      </c>
      <c r="W467" s="17">
        <f t="shared" si="45"/>
        <v>6676.1115241635689</v>
      </c>
      <c r="X467" s="17">
        <f t="shared" si="46"/>
        <v>2423.4887459807073</v>
      </c>
      <c r="Y467" s="17">
        <f t="shared" si="47"/>
        <v>1727.8921933085501</v>
      </c>
    </row>
    <row r="468" spans="1:25" s="3" customFormat="1" ht="20" customHeight="1" x14ac:dyDescent="0.15">
      <c r="A468" s="8">
        <v>2015</v>
      </c>
      <c r="B468" s="9">
        <v>166629</v>
      </c>
      <c r="C468" s="10" t="s">
        <v>137</v>
      </c>
      <c r="D468" s="10" t="s">
        <v>30</v>
      </c>
      <c r="E468" s="10" t="s">
        <v>186</v>
      </c>
      <c r="G468" s="3">
        <v>1</v>
      </c>
      <c r="H468" s="10" t="s">
        <v>16</v>
      </c>
      <c r="I468" s="3">
        <v>10879</v>
      </c>
      <c r="J468" s="3">
        <v>10083</v>
      </c>
      <c r="K468" s="3">
        <v>20962</v>
      </c>
      <c r="L468" s="3">
        <v>17896814</v>
      </c>
      <c r="M468" s="3">
        <v>9795548</v>
      </c>
      <c r="N468" s="3">
        <v>400</v>
      </c>
      <c r="O468" s="3">
        <v>374</v>
      </c>
      <c r="P468" s="3">
        <v>1270763</v>
      </c>
      <c r="Q468" s="3">
        <v>1389638</v>
      </c>
      <c r="R468" s="3">
        <v>517380</v>
      </c>
      <c r="S468" s="3">
        <v>223219</v>
      </c>
      <c r="T468" s="17">
        <f t="shared" si="42"/>
        <v>44742.035000000003</v>
      </c>
      <c r="U468" s="17">
        <f t="shared" si="43"/>
        <v>26191.304812834223</v>
      </c>
      <c r="V468" s="17">
        <f t="shared" si="44"/>
        <v>3176.9074999999998</v>
      </c>
      <c r="W468" s="17">
        <f t="shared" si="45"/>
        <v>3715.6096256684491</v>
      </c>
      <c r="X468" s="17">
        <f t="shared" si="46"/>
        <v>1293.45</v>
      </c>
      <c r="Y468" s="17">
        <f t="shared" si="47"/>
        <v>596.84224598930484</v>
      </c>
    </row>
    <row r="469" spans="1:25" s="3" customFormat="1" ht="20" customHeight="1" x14ac:dyDescent="0.15">
      <c r="A469" s="8">
        <v>2015</v>
      </c>
      <c r="B469" s="9">
        <v>220862</v>
      </c>
      <c r="C469" s="10" t="s">
        <v>138</v>
      </c>
      <c r="D469" s="10" t="s">
        <v>71</v>
      </c>
      <c r="E469" s="10" t="s">
        <v>186</v>
      </c>
      <c r="G469" s="3">
        <v>1</v>
      </c>
      <c r="H469" s="10" t="s">
        <v>16</v>
      </c>
      <c r="I469" s="3">
        <v>5024</v>
      </c>
      <c r="J469" s="3">
        <v>6989</v>
      </c>
      <c r="K469" s="3">
        <v>12013</v>
      </c>
      <c r="L469" s="3">
        <v>29598867</v>
      </c>
      <c r="M469" s="3">
        <v>7538249</v>
      </c>
      <c r="N469" s="3">
        <v>281</v>
      </c>
      <c r="O469" s="3">
        <v>221</v>
      </c>
      <c r="P469" s="3">
        <v>1033000</v>
      </c>
      <c r="Q469" s="3">
        <v>1122052</v>
      </c>
      <c r="R469" s="3">
        <v>514589</v>
      </c>
      <c r="S469" s="3">
        <v>192936</v>
      </c>
      <c r="T469" s="17">
        <f t="shared" si="42"/>
        <v>105334.0462633452</v>
      </c>
      <c r="U469" s="17">
        <f t="shared" si="43"/>
        <v>34109.723981900454</v>
      </c>
      <c r="V469" s="17">
        <f t="shared" si="44"/>
        <v>3676.1565836298932</v>
      </c>
      <c r="W469" s="17">
        <f t="shared" si="45"/>
        <v>5077.158371040724</v>
      </c>
      <c r="X469" s="17">
        <f t="shared" si="46"/>
        <v>1831.2775800711743</v>
      </c>
      <c r="Y469" s="17">
        <f t="shared" si="47"/>
        <v>873.01357466063348</v>
      </c>
    </row>
    <row r="470" spans="1:25" s="3" customFormat="1" ht="20" customHeight="1" x14ac:dyDescent="0.15">
      <c r="A470" s="8">
        <v>2015</v>
      </c>
      <c r="B470" s="9">
        <v>135726</v>
      </c>
      <c r="C470" s="10" t="s">
        <v>139</v>
      </c>
      <c r="D470" s="10" t="s">
        <v>48</v>
      </c>
      <c r="E470" s="10" t="s">
        <v>186</v>
      </c>
      <c r="G470" s="3">
        <v>1</v>
      </c>
      <c r="H470" s="10" t="s">
        <v>16</v>
      </c>
      <c r="I470" s="3">
        <v>5025</v>
      </c>
      <c r="J470" s="3">
        <v>5252</v>
      </c>
      <c r="K470" s="3">
        <v>10277</v>
      </c>
      <c r="L470" s="3">
        <v>42126798</v>
      </c>
      <c r="M470" s="3">
        <v>15191460</v>
      </c>
      <c r="N470" s="3">
        <v>241</v>
      </c>
      <c r="O470" s="3">
        <v>239</v>
      </c>
      <c r="P470" s="3">
        <v>1452135</v>
      </c>
      <c r="Q470" s="3">
        <v>1787123</v>
      </c>
      <c r="R470" s="3">
        <v>945659</v>
      </c>
      <c r="S470" s="3">
        <v>340727</v>
      </c>
      <c r="T470" s="17">
        <f t="shared" si="42"/>
        <v>174799.99170124481</v>
      </c>
      <c r="U470" s="17">
        <f t="shared" si="43"/>
        <v>63562.594142259411</v>
      </c>
      <c r="V470" s="17">
        <f t="shared" si="44"/>
        <v>6025.45643153527</v>
      </c>
      <c r="W470" s="17">
        <f t="shared" si="45"/>
        <v>7477.5020920502093</v>
      </c>
      <c r="X470" s="17">
        <f t="shared" si="46"/>
        <v>3923.8962655601658</v>
      </c>
      <c r="Y470" s="17">
        <f t="shared" si="47"/>
        <v>1425.6359832635983</v>
      </c>
    </row>
    <row r="471" spans="1:25" s="3" customFormat="1" ht="20" customHeight="1" x14ac:dyDescent="0.15">
      <c r="A471" s="8">
        <v>2015</v>
      </c>
      <c r="B471" s="9">
        <v>170976</v>
      </c>
      <c r="C471" s="10" t="s">
        <v>140</v>
      </c>
      <c r="D471" s="10" t="s">
        <v>38</v>
      </c>
      <c r="E471" s="10" t="s">
        <v>186</v>
      </c>
      <c r="G471" s="3">
        <v>1</v>
      </c>
      <c r="H471" s="10" t="s">
        <v>16</v>
      </c>
      <c r="I471" s="3">
        <v>13642</v>
      </c>
      <c r="J471" s="3">
        <v>13519</v>
      </c>
      <c r="K471" s="3">
        <v>27161</v>
      </c>
      <c r="L471" s="3">
        <v>62954515</v>
      </c>
      <c r="M471" s="3">
        <v>24682673</v>
      </c>
      <c r="N471" s="3">
        <v>531</v>
      </c>
      <c r="O471" s="3">
        <v>556</v>
      </c>
      <c r="P471" s="3">
        <v>4834757</v>
      </c>
      <c r="Q471" s="3">
        <v>4975385</v>
      </c>
      <c r="R471" s="3">
        <v>1807653</v>
      </c>
      <c r="S471" s="3">
        <v>653664</v>
      </c>
      <c r="T471" s="17">
        <f t="shared" si="42"/>
        <v>118558.40866290018</v>
      </c>
      <c r="U471" s="17">
        <f t="shared" si="43"/>
        <v>44393.296762589925</v>
      </c>
      <c r="V471" s="17">
        <f t="shared" si="44"/>
        <v>9105.0037664783431</v>
      </c>
      <c r="W471" s="17">
        <f t="shared" si="45"/>
        <v>8948.5341726618699</v>
      </c>
      <c r="X471" s="17">
        <f t="shared" si="46"/>
        <v>3404.2429378531074</v>
      </c>
      <c r="Y471" s="17">
        <f t="shared" si="47"/>
        <v>1175.6546762589928</v>
      </c>
    </row>
    <row r="472" spans="1:25" s="3" customFormat="1" ht="20" customHeight="1" x14ac:dyDescent="0.15">
      <c r="A472" s="8">
        <v>2015</v>
      </c>
      <c r="B472" s="9">
        <v>174066</v>
      </c>
      <c r="C472" s="10" t="s">
        <v>141</v>
      </c>
      <c r="D472" s="10" t="s">
        <v>142</v>
      </c>
      <c r="E472" s="10" t="s">
        <v>186</v>
      </c>
      <c r="G472" s="3">
        <v>1</v>
      </c>
      <c r="H472" s="10" t="s">
        <v>16</v>
      </c>
      <c r="I472" s="3">
        <v>13666</v>
      </c>
      <c r="J472" s="3">
        <v>14540</v>
      </c>
      <c r="K472" s="3">
        <v>28206</v>
      </c>
      <c r="L472" s="3">
        <v>45600562</v>
      </c>
      <c r="M472" s="3">
        <v>17743885</v>
      </c>
      <c r="N472" s="3">
        <v>452</v>
      </c>
      <c r="O472" s="3">
        <v>483</v>
      </c>
      <c r="P472" s="3">
        <v>3640732</v>
      </c>
      <c r="Q472" s="3">
        <v>4210395</v>
      </c>
      <c r="R472" s="3">
        <v>963688</v>
      </c>
      <c r="S472" s="3">
        <v>556466</v>
      </c>
      <c r="T472" s="17">
        <f t="shared" si="42"/>
        <v>100886.19911504425</v>
      </c>
      <c r="U472" s="17">
        <f t="shared" si="43"/>
        <v>36736.821946169774</v>
      </c>
      <c r="V472" s="17">
        <f t="shared" si="44"/>
        <v>8054.716814159292</v>
      </c>
      <c r="W472" s="17">
        <f t="shared" si="45"/>
        <v>8717.173913043478</v>
      </c>
      <c r="X472" s="17">
        <f t="shared" si="46"/>
        <v>2132.0530973451328</v>
      </c>
      <c r="Y472" s="17">
        <f t="shared" si="47"/>
        <v>1152.1035196687371</v>
      </c>
    </row>
    <row r="473" spans="1:25" s="3" customFormat="1" ht="20" customHeight="1" x14ac:dyDescent="0.15">
      <c r="A473" s="8">
        <v>2015</v>
      </c>
      <c r="B473" s="9">
        <v>176017</v>
      </c>
      <c r="C473" s="10" t="s">
        <v>143</v>
      </c>
      <c r="D473" s="10" t="s">
        <v>73</v>
      </c>
      <c r="E473" s="10" t="s">
        <v>186</v>
      </c>
      <c r="G473" s="3">
        <v>1</v>
      </c>
      <c r="H473" s="10" t="s">
        <v>16</v>
      </c>
      <c r="I473" s="3">
        <v>7460</v>
      </c>
      <c r="J473" s="3">
        <v>9660</v>
      </c>
      <c r="K473" s="3">
        <v>17120</v>
      </c>
      <c r="L473" s="3">
        <v>44868218</v>
      </c>
      <c r="M473" s="3">
        <v>14035054</v>
      </c>
      <c r="N473" s="3">
        <v>263</v>
      </c>
      <c r="O473" s="3">
        <v>236</v>
      </c>
      <c r="P473" s="3">
        <v>2742886</v>
      </c>
      <c r="Q473" s="3">
        <v>2682389</v>
      </c>
      <c r="R473" s="3">
        <v>823475</v>
      </c>
      <c r="S473" s="3">
        <v>430963</v>
      </c>
      <c r="T473" s="17">
        <f t="shared" si="42"/>
        <v>170601.58935361216</v>
      </c>
      <c r="U473" s="17">
        <f t="shared" si="43"/>
        <v>59470.567796610172</v>
      </c>
      <c r="V473" s="17">
        <f t="shared" si="44"/>
        <v>10429.22433460076</v>
      </c>
      <c r="W473" s="17">
        <f t="shared" si="45"/>
        <v>11366.055084745763</v>
      </c>
      <c r="X473" s="17">
        <f t="shared" si="46"/>
        <v>3131.083650190114</v>
      </c>
      <c r="Y473" s="17">
        <f t="shared" si="47"/>
        <v>1826.1144067796611</v>
      </c>
    </row>
    <row r="474" spans="1:25" s="3" customFormat="1" ht="20" customHeight="1" x14ac:dyDescent="0.15">
      <c r="A474" s="8">
        <v>2015</v>
      </c>
      <c r="B474" s="9">
        <v>178396</v>
      </c>
      <c r="C474" s="10" t="s">
        <v>144</v>
      </c>
      <c r="D474" s="10" t="s">
        <v>145</v>
      </c>
      <c r="E474" s="10" t="s">
        <v>186</v>
      </c>
      <c r="G474" s="3">
        <v>1</v>
      </c>
      <c r="H474" s="10" t="s">
        <v>16</v>
      </c>
      <c r="I474" s="3">
        <v>12370</v>
      </c>
      <c r="J474" s="3">
        <v>13539</v>
      </c>
      <c r="K474" s="3">
        <v>25909</v>
      </c>
      <c r="L474" s="3">
        <v>34403307</v>
      </c>
      <c r="M474" s="3">
        <v>15061389</v>
      </c>
      <c r="N474" s="3">
        <v>415</v>
      </c>
      <c r="O474" s="3">
        <v>275</v>
      </c>
      <c r="P474" s="3">
        <v>1913100</v>
      </c>
      <c r="Q474" s="3">
        <v>2980683</v>
      </c>
      <c r="R474" s="3">
        <v>1009922</v>
      </c>
      <c r="S474" s="3">
        <v>457309</v>
      </c>
      <c r="T474" s="17">
        <f t="shared" si="42"/>
        <v>82899.534939759033</v>
      </c>
      <c r="U474" s="17">
        <f t="shared" si="43"/>
        <v>54768.687272727271</v>
      </c>
      <c r="V474" s="17">
        <f t="shared" si="44"/>
        <v>4609.8795180722891</v>
      </c>
      <c r="W474" s="17">
        <f t="shared" si="45"/>
        <v>10838.847272727273</v>
      </c>
      <c r="X474" s="17">
        <f t="shared" si="46"/>
        <v>2433.5469879518073</v>
      </c>
      <c r="Y474" s="17">
        <f t="shared" si="47"/>
        <v>1662.9418181818182</v>
      </c>
    </row>
    <row r="475" spans="1:25" s="3" customFormat="1" ht="20" customHeight="1" x14ac:dyDescent="0.15">
      <c r="A475" s="8">
        <v>2015</v>
      </c>
      <c r="B475" s="9">
        <v>181464</v>
      </c>
      <c r="C475" s="10" t="s">
        <v>146</v>
      </c>
      <c r="D475" s="10" t="s">
        <v>147</v>
      </c>
      <c r="E475" s="10" t="s">
        <v>186</v>
      </c>
      <c r="G475" s="3">
        <v>1</v>
      </c>
      <c r="H475" s="10" t="s">
        <v>16</v>
      </c>
      <c r="I475" s="3">
        <v>9905</v>
      </c>
      <c r="J475" s="3">
        <v>8912</v>
      </c>
      <c r="K475" s="3">
        <v>18817</v>
      </c>
      <c r="L475" s="3">
        <v>42996659</v>
      </c>
      <c r="M475" s="3">
        <v>19766543</v>
      </c>
      <c r="N475" s="3">
        <v>414</v>
      </c>
      <c r="O475" s="3">
        <v>364</v>
      </c>
      <c r="P475" s="3">
        <v>1965148</v>
      </c>
      <c r="Q475" s="3">
        <v>3038295</v>
      </c>
      <c r="R475" s="3">
        <v>1504068</v>
      </c>
      <c r="S475" s="3">
        <v>618346</v>
      </c>
      <c r="T475" s="17">
        <f t="shared" si="42"/>
        <v>103856.66425120772</v>
      </c>
      <c r="U475" s="17">
        <f t="shared" si="43"/>
        <v>54303.689560439561</v>
      </c>
      <c r="V475" s="17">
        <f t="shared" si="44"/>
        <v>4746.7342995169083</v>
      </c>
      <c r="W475" s="17">
        <f t="shared" si="45"/>
        <v>8346.9642857142862</v>
      </c>
      <c r="X475" s="17">
        <f t="shared" si="46"/>
        <v>3633.014492753623</v>
      </c>
      <c r="Y475" s="17">
        <f t="shared" si="47"/>
        <v>1698.7527472527472</v>
      </c>
    </row>
    <row r="476" spans="1:25" s="3" customFormat="1" ht="20" customHeight="1" x14ac:dyDescent="0.15">
      <c r="A476" s="8">
        <v>2015</v>
      </c>
      <c r="B476" s="9">
        <v>182281</v>
      </c>
      <c r="C476" s="10" t="s">
        <v>148</v>
      </c>
      <c r="D476" s="10" t="s">
        <v>149</v>
      </c>
      <c r="E476" s="10" t="s">
        <v>186</v>
      </c>
      <c r="G476" s="3">
        <v>1</v>
      </c>
      <c r="H476" s="10" t="s">
        <v>16</v>
      </c>
      <c r="I476" s="3">
        <v>7601</v>
      </c>
      <c r="J476" s="3">
        <v>9930</v>
      </c>
      <c r="K476" s="3">
        <v>17531</v>
      </c>
      <c r="L476" s="3">
        <v>18424535</v>
      </c>
      <c r="M476" s="3">
        <v>6651081</v>
      </c>
      <c r="N476" s="3">
        <v>221</v>
      </c>
      <c r="O476" s="3">
        <v>239</v>
      </c>
      <c r="P476" s="3">
        <v>856165</v>
      </c>
      <c r="Q476" s="3">
        <v>1065066</v>
      </c>
      <c r="R476" s="3">
        <v>709765</v>
      </c>
      <c r="S476" s="3">
        <v>263940</v>
      </c>
      <c r="T476" s="17">
        <f t="shared" si="42"/>
        <v>83368.936651583717</v>
      </c>
      <c r="U476" s="17">
        <f t="shared" si="43"/>
        <v>27828.790794979079</v>
      </c>
      <c r="V476" s="17">
        <f t="shared" si="44"/>
        <v>3874.0497737556561</v>
      </c>
      <c r="W476" s="17">
        <f t="shared" si="45"/>
        <v>4456.34309623431</v>
      </c>
      <c r="X476" s="17">
        <f t="shared" si="46"/>
        <v>3211.6063348416292</v>
      </c>
      <c r="Y476" s="17">
        <f t="shared" si="47"/>
        <v>1104.3514644351465</v>
      </c>
    </row>
    <row r="477" spans="1:25" s="3" customFormat="1" ht="20" customHeight="1" x14ac:dyDescent="0.15">
      <c r="A477" s="8">
        <v>2015</v>
      </c>
      <c r="B477" s="9">
        <v>182290</v>
      </c>
      <c r="C477" s="10" t="s">
        <v>150</v>
      </c>
      <c r="D477" s="10" t="s">
        <v>149</v>
      </c>
      <c r="E477" s="10" t="s">
        <v>186</v>
      </c>
      <c r="G477" s="3">
        <v>1</v>
      </c>
      <c r="H477" s="10" t="s">
        <v>16</v>
      </c>
      <c r="I477" s="3">
        <v>7000</v>
      </c>
      <c r="J477" s="3">
        <v>7844</v>
      </c>
      <c r="K477" s="3">
        <v>14844</v>
      </c>
      <c r="L477" s="3">
        <v>11703878</v>
      </c>
      <c r="M477" s="3">
        <v>6629168</v>
      </c>
      <c r="N477" s="3">
        <v>203</v>
      </c>
      <c r="O477" s="3">
        <v>241</v>
      </c>
      <c r="P477" s="3">
        <v>472522</v>
      </c>
      <c r="Q477" s="3">
        <v>1033276</v>
      </c>
      <c r="R477" s="3">
        <v>428446</v>
      </c>
      <c r="S477" s="3">
        <v>137319</v>
      </c>
      <c r="T477" s="17">
        <f t="shared" si="42"/>
        <v>57654.571428571428</v>
      </c>
      <c r="U477" s="17">
        <f t="shared" si="43"/>
        <v>27506.921161825725</v>
      </c>
      <c r="V477" s="17">
        <f t="shared" si="44"/>
        <v>2327.694581280788</v>
      </c>
      <c r="W477" s="17">
        <f t="shared" si="45"/>
        <v>4287.4522821576766</v>
      </c>
      <c r="X477" s="17">
        <f t="shared" si="46"/>
        <v>2110.5714285714284</v>
      </c>
      <c r="Y477" s="17">
        <f t="shared" si="47"/>
        <v>569.78838174273858</v>
      </c>
    </row>
    <row r="478" spans="1:25" s="3" customFormat="1" ht="20" customHeight="1" x14ac:dyDescent="0.15">
      <c r="A478" s="8">
        <v>2015</v>
      </c>
      <c r="B478" s="9">
        <v>187985</v>
      </c>
      <c r="C478" s="10" t="s">
        <v>151</v>
      </c>
      <c r="D478" s="10" t="s">
        <v>75</v>
      </c>
      <c r="E478" s="10" t="s">
        <v>186</v>
      </c>
      <c r="G478" s="3">
        <v>1</v>
      </c>
      <c r="H478" s="10" t="s">
        <v>16</v>
      </c>
      <c r="I478" s="3">
        <v>7150</v>
      </c>
      <c r="J478" s="3">
        <v>8702</v>
      </c>
      <c r="K478" s="3">
        <v>15852</v>
      </c>
      <c r="L478" s="3">
        <v>16996365</v>
      </c>
      <c r="M478" s="3">
        <v>7837985</v>
      </c>
      <c r="N478" s="3">
        <v>332</v>
      </c>
      <c r="O478" s="3">
        <v>263</v>
      </c>
      <c r="P478" s="3">
        <v>935620</v>
      </c>
      <c r="Q478" s="3">
        <v>1008293</v>
      </c>
      <c r="R478" s="3">
        <v>542161</v>
      </c>
      <c r="S478" s="3">
        <v>182308</v>
      </c>
      <c r="T478" s="17">
        <f t="shared" si="42"/>
        <v>51193.870481927712</v>
      </c>
      <c r="U478" s="17">
        <f t="shared" si="43"/>
        <v>29802.22433460076</v>
      </c>
      <c r="V478" s="17">
        <f t="shared" si="44"/>
        <v>2818.132530120482</v>
      </c>
      <c r="W478" s="17">
        <f t="shared" si="45"/>
        <v>3833.8136882129279</v>
      </c>
      <c r="X478" s="17">
        <f t="shared" si="46"/>
        <v>1633.0150602409637</v>
      </c>
      <c r="Y478" s="17">
        <f t="shared" si="47"/>
        <v>693.18631178707221</v>
      </c>
    </row>
    <row r="479" spans="1:25" s="3" customFormat="1" ht="20" customHeight="1" x14ac:dyDescent="0.15">
      <c r="A479" s="8">
        <v>2015</v>
      </c>
      <c r="B479" s="9">
        <v>199120</v>
      </c>
      <c r="C479" s="10" t="s">
        <v>152</v>
      </c>
      <c r="D479" s="10" t="s">
        <v>14</v>
      </c>
      <c r="E479" s="10" t="s">
        <v>186</v>
      </c>
      <c r="G479" s="3">
        <v>1</v>
      </c>
      <c r="H479" s="10" t="s">
        <v>16</v>
      </c>
      <c r="I479" s="3">
        <v>7295</v>
      </c>
      <c r="J479" s="3">
        <v>10311</v>
      </c>
      <c r="K479" s="3">
        <v>17606</v>
      </c>
      <c r="L479" s="3">
        <v>41073034</v>
      </c>
      <c r="M479" s="3">
        <v>14932949</v>
      </c>
      <c r="N479" s="3">
        <v>466</v>
      </c>
      <c r="O479" s="3">
        <v>401</v>
      </c>
      <c r="P479" s="3">
        <v>1555306</v>
      </c>
      <c r="Q479" s="3">
        <v>1874708</v>
      </c>
      <c r="R479" s="3">
        <v>1088263</v>
      </c>
      <c r="S479" s="3">
        <v>456785</v>
      </c>
      <c r="T479" s="17">
        <f t="shared" si="42"/>
        <v>88139.557939914157</v>
      </c>
      <c r="U479" s="17">
        <f t="shared" si="43"/>
        <v>37239.274314214461</v>
      </c>
      <c r="V479" s="17">
        <f t="shared" si="44"/>
        <v>3337.56652360515</v>
      </c>
      <c r="W479" s="17">
        <f t="shared" si="45"/>
        <v>4675.082294264339</v>
      </c>
      <c r="X479" s="17">
        <f t="shared" si="46"/>
        <v>2335.3283261802576</v>
      </c>
      <c r="Y479" s="17">
        <f t="shared" si="47"/>
        <v>1139.1147132169576</v>
      </c>
    </row>
    <row r="480" spans="1:25" s="3" customFormat="1" ht="20" customHeight="1" x14ac:dyDescent="0.15">
      <c r="A480" s="8">
        <v>2015</v>
      </c>
      <c r="B480" s="9">
        <v>199139</v>
      </c>
      <c r="C480" s="10" t="s">
        <v>153</v>
      </c>
      <c r="D480" s="10" t="s">
        <v>14</v>
      </c>
      <c r="E480" s="10" t="s">
        <v>186</v>
      </c>
      <c r="G480" s="3">
        <v>1</v>
      </c>
      <c r="H480" s="10" t="s">
        <v>16</v>
      </c>
      <c r="I480" s="3">
        <v>10413</v>
      </c>
      <c r="J480" s="3">
        <v>9332</v>
      </c>
      <c r="K480" s="3">
        <v>19745</v>
      </c>
      <c r="L480" s="3">
        <v>14875298</v>
      </c>
      <c r="M480" s="3">
        <v>5201429</v>
      </c>
      <c r="N480" s="3">
        <v>361</v>
      </c>
      <c r="O480" s="3">
        <v>209</v>
      </c>
      <c r="P480" s="3">
        <v>806147</v>
      </c>
      <c r="Q480" s="3">
        <v>704086</v>
      </c>
      <c r="R480" s="3">
        <v>383770</v>
      </c>
      <c r="S480" s="3">
        <v>174665</v>
      </c>
      <c r="T480" s="17">
        <f t="shared" si="42"/>
        <v>41205.811634349033</v>
      </c>
      <c r="U480" s="17">
        <f t="shared" si="43"/>
        <v>24887.220095693781</v>
      </c>
      <c r="V480" s="17">
        <f t="shared" si="44"/>
        <v>2233.0941828254849</v>
      </c>
      <c r="W480" s="17">
        <f t="shared" si="45"/>
        <v>3368.8325358851675</v>
      </c>
      <c r="X480" s="17">
        <f t="shared" si="46"/>
        <v>1063.0747922437672</v>
      </c>
      <c r="Y480" s="17">
        <f t="shared" si="47"/>
        <v>835.71770334928226</v>
      </c>
    </row>
    <row r="481" spans="1:25" s="3" customFormat="1" ht="20" customHeight="1" x14ac:dyDescent="0.15">
      <c r="A481" s="8">
        <v>2015</v>
      </c>
      <c r="B481" s="9">
        <v>227216</v>
      </c>
      <c r="C481" s="10" t="s">
        <v>154</v>
      </c>
      <c r="D481" s="10" t="s">
        <v>26</v>
      </c>
      <c r="E481" s="10" t="s">
        <v>186</v>
      </c>
      <c r="G481" s="3">
        <v>1</v>
      </c>
      <c r="H481" s="10" t="s">
        <v>16</v>
      </c>
      <c r="I481" s="3">
        <v>11765</v>
      </c>
      <c r="J481" s="3">
        <v>13153</v>
      </c>
      <c r="K481" s="3">
        <v>24918</v>
      </c>
      <c r="L481" s="3">
        <v>11829089</v>
      </c>
      <c r="M481" s="3">
        <v>6058424</v>
      </c>
      <c r="N481" s="3">
        <v>228</v>
      </c>
      <c r="O481" s="3">
        <v>219</v>
      </c>
      <c r="P481" s="3">
        <v>197026</v>
      </c>
      <c r="Q481" s="3">
        <v>909440</v>
      </c>
      <c r="R481" s="3">
        <v>157427</v>
      </c>
      <c r="S481" s="3">
        <v>104111</v>
      </c>
      <c r="T481" s="17">
        <f t="shared" si="42"/>
        <v>51881.969298245611</v>
      </c>
      <c r="U481" s="17">
        <f t="shared" si="43"/>
        <v>27664.036529680365</v>
      </c>
      <c r="V481" s="17">
        <f t="shared" si="44"/>
        <v>864.14912280701753</v>
      </c>
      <c r="W481" s="17">
        <f t="shared" si="45"/>
        <v>4152.6940639269405</v>
      </c>
      <c r="X481" s="17">
        <f t="shared" si="46"/>
        <v>690.46929824561403</v>
      </c>
      <c r="Y481" s="17">
        <f t="shared" si="47"/>
        <v>475.39269406392697</v>
      </c>
    </row>
    <row r="482" spans="1:25" s="3" customFormat="1" ht="20" customHeight="1" x14ac:dyDescent="0.15">
      <c r="A482" s="8">
        <v>2015</v>
      </c>
      <c r="B482" s="9">
        <v>152080</v>
      </c>
      <c r="C482" s="10" t="s">
        <v>155</v>
      </c>
      <c r="D482" s="10" t="s">
        <v>24</v>
      </c>
      <c r="E482" s="10" t="s">
        <v>186</v>
      </c>
      <c r="G482" s="3">
        <v>1</v>
      </c>
      <c r="H482" s="10" t="s">
        <v>16</v>
      </c>
      <c r="I482" s="3">
        <v>4386</v>
      </c>
      <c r="J482" s="3">
        <v>4027</v>
      </c>
      <c r="K482" s="3">
        <v>8413</v>
      </c>
      <c r="L482" s="3">
        <v>60524204</v>
      </c>
      <c r="M482" s="3">
        <v>20591283</v>
      </c>
      <c r="N482" s="3">
        <v>461</v>
      </c>
      <c r="O482" s="3">
        <v>353</v>
      </c>
      <c r="P482" s="3">
        <v>3874774</v>
      </c>
      <c r="Q482" s="3">
        <v>2811956</v>
      </c>
      <c r="R482" s="3">
        <v>1648761</v>
      </c>
      <c r="S482" s="3">
        <v>464753</v>
      </c>
      <c r="T482" s="17">
        <f t="shared" si="42"/>
        <v>131288.94577006507</v>
      </c>
      <c r="U482" s="17">
        <f t="shared" si="43"/>
        <v>58332.24645892351</v>
      </c>
      <c r="V482" s="17">
        <f t="shared" si="44"/>
        <v>8405.1496746203902</v>
      </c>
      <c r="W482" s="17">
        <f t="shared" si="45"/>
        <v>7965.881019830028</v>
      </c>
      <c r="X482" s="17">
        <f t="shared" si="46"/>
        <v>3576.4880694143167</v>
      </c>
      <c r="Y482" s="17">
        <f t="shared" si="47"/>
        <v>1316.5807365439093</v>
      </c>
    </row>
    <row r="483" spans="1:25" s="3" customFormat="1" ht="20" customHeight="1" x14ac:dyDescent="0.15">
      <c r="A483" s="8">
        <v>2015</v>
      </c>
      <c r="B483" s="9">
        <v>207500</v>
      </c>
      <c r="C483" s="10" t="s">
        <v>156</v>
      </c>
      <c r="D483" s="10" t="s">
        <v>83</v>
      </c>
      <c r="E483" s="10" t="s">
        <v>186</v>
      </c>
      <c r="G483" s="3">
        <v>1</v>
      </c>
      <c r="H483" s="10" t="s">
        <v>16</v>
      </c>
      <c r="I483" s="3">
        <v>9029</v>
      </c>
      <c r="J483" s="3">
        <v>8864</v>
      </c>
      <c r="K483" s="3">
        <v>17893</v>
      </c>
      <c r="L483" s="3">
        <v>56175583</v>
      </c>
      <c r="M483" s="3">
        <v>21770299</v>
      </c>
      <c r="N483" s="3">
        <v>344</v>
      </c>
      <c r="O483" s="3">
        <v>368</v>
      </c>
      <c r="P483" s="3">
        <v>2571301</v>
      </c>
      <c r="Q483" s="3">
        <v>3587185</v>
      </c>
      <c r="R483" s="3">
        <v>1490870</v>
      </c>
      <c r="S483" s="3">
        <v>503056</v>
      </c>
      <c r="T483" s="17">
        <f t="shared" si="42"/>
        <v>163301.11337209304</v>
      </c>
      <c r="U483" s="17">
        <f t="shared" si="43"/>
        <v>59158.421195652176</v>
      </c>
      <c r="V483" s="17">
        <f t="shared" si="44"/>
        <v>7474.7122093023254</v>
      </c>
      <c r="W483" s="17">
        <f t="shared" si="45"/>
        <v>9747.785326086956</v>
      </c>
      <c r="X483" s="17">
        <f t="shared" si="46"/>
        <v>4333.9244186046508</v>
      </c>
      <c r="Y483" s="17">
        <f t="shared" si="47"/>
        <v>1367</v>
      </c>
    </row>
    <row r="484" spans="1:25" s="3" customFormat="1" ht="20" customHeight="1" x14ac:dyDescent="0.15">
      <c r="A484" s="8">
        <v>2015</v>
      </c>
      <c r="B484" s="9">
        <v>209551</v>
      </c>
      <c r="C484" s="10" t="s">
        <v>157</v>
      </c>
      <c r="D484" s="10" t="s">
        <v>86</v>
      </c>
      <c r="E484" s="10" t="s">
        <v>186</v>
      </c>
      <c r="G484" s="3">
        <v>1</v>
      </c>
      <c r="H484" s="10" t="s">
        <v>16</v>
      </c>
      <c r="I484" s="3">
        <v>8696</v>
      </c>
      <c r="J484" s="3">
        <v>9908</v>
      </c>
      <c r="K484" s="3">
        <v>18604</v>
      </c>
      <c r="L484" s="3">
        <v>38696118</v>
      </c>
      <c r="M484" s="3">
        <v>15863261</v>
      </c>
      <c r="N484" s="3">
        <v>289</v>
      </c>
      <c r="O484" s="3">
        <v>283</v>
      </c>
      <c r="P484" s="3">
        <v>1722200</v>
      </c>
      <c r="Q484" s="3">
        <v>2620675</v>
      </c>
      <c r="R484" s="3">
        <v>1178077</v>
      </c>
      <c r="S484" s="3">
        <v>407619</v>
      </c>
      <c r="T484" s="17">
        <f t="shared" si="42"/>
        <v>133896.60207612457</v>
      </c>
      <c r="U484" s="17">
        <f t="shared" si="43"/>
        <v>56053.925795053001</v>
      </c>
      <c r="V484" s="17">
        <f t="shared" si="44"/>
        <v>5959.1695501730101</v>
      </c>
      <c r="W484" s="17">
        <f t="shared" si="45"/>
        <v>9260.3356890459363</v>
      </c>
      <c r="X484" s="17">
        <f t="shared" si="46"/>
        <v>4076.3910034602077</v>
      </c>
      <c r="Y484" s="17">
        <f t="shared" si="47"/>
        <v>1440.3498233215548</v>
      </c>
    </row>
    <row r="485" spans="1:25" s="3" customFormat="1" ht="20" customHeight="1" x14ac:dyDescent="0.15">
      <c r="A485" s="8">
        <v>2015</v>
      </c>
      <c r="B485" s="9">
        <v>215293</v>
      </c>
      <c r="C485" s="10" t="s">
        <v>158</v>
      </c>
      <c r="D485" s="10" t="s">
        <v>98</v>
      </c>
      <c r="E485" s="10" t="s">
        <v>186</v>
      </c>
      <c r="G485" s="3">
        <v>1</v>
      </c>
      <c r="H485" s="10" t="s">
        <v>16</v>
      </c>
      <c r="I485" s="3">
        <v>8734</v>
      </c>
      <c r="J485" s="3">
        <v>9081</v>
      </c>
      <c r="K485" s="3">
        <v>17815</v>
      </c>
      <c r="L485" s="3">
        <v>38539826</v>
      </c>
      <c r="M485" s="3">
        <v>13494561</v>
      </c>
      <c r="N485" s="3">
        <v>328</v>
      </c>
      <c r="O485" s="3">
        <v>315</v>
      </c>
      <c r="P485" s="3">
        <v>1268813</v>
      </c>
      <c r="Q485" s="3">
        <v>1661133</v>
      </c>
      <c r="R485" s="3">
        <v>942045</v>
      </c>
      <c r="S485" s="3">
        <v>390645</v>
      </c>
      <c r="T485" s="17">
        <f t="shared" si="42"/>
        <v>117499.46951219512</v>
      </c>
      <c r="U485" s="17">
        <f t="shared" si="43"/>
        <v>42839.876190476192</v>
      </c>
      <c r="V485" s="17">
        <f t="shared" si="44"/>
        <v>3868.3323170731705</v>
      </c>
      <c r="W485" s="17">
        <f t="shared" si="45"/>
        <v>5273.4380952380952</v>
      </c>
      <c r="X485" s="17">
        <f t="shared" si="46"/>
        <v>2872.0884146341464</v>
      </c>
      <c r="Y485" s="17">
        <f t="shared" si="47"/>
        <v>1240.1428571428571</v>
      </c>
    </row>
    <row r="486" spans="1:25" s="3" customFormat="1" ht="20" customHeight="1" x14ac:dyDescent="0.15">
      <c r="A486" s="8">
        <v>2015</v>
      </c>
      <c r="B486" s="9">
        <v>102094</v>
      </c>
      <c r="C486" s="10" t="s">
        <v>159</v>
      </c>
      <c r="D486" s="10" t="s">
        <v>22</v>
      </c>
      <c r="E486" s="10" t="s">
        <v>186</v>
      </c>
      <c r="G486" s="3">
        <v>1</v>
      </c>
      <c r="H486" s="10" t="s">
        <v>16</v>
      </c>
      <c r="I486" s="3">
        <v>4151</v>
      </c>
      <c r="J486" s="3">
        <v>5222</v>
      </c>
      <c r="K486" s="3">
        <v>9373</v>
      </c>
      <c r="L486" s="3">
        <v>13702856</v>
      </c>
      <c r="M486" s="3">
        <v>5178242</v>
      </c>
      <c r="N486" s="3">
        <v>289</v>
      </c>
      <c r="O486" s="3">
        <v>186</v>
      </c>
      <c r="P486" s="3">
        <v>536265</v>
      </c>
      <c r="Q486" s="3">
        <v>698344</v>
      </c>
      <c r="R486" s="3">
        <v>370795</v>
      </c>
      <c r="S486" s="3">
        <v>125420</v>
      </c>
      <c r="T486" s="17">
        <f t="shared" si="42"/>
        <v>47414.726643598617</v>
      </c>
      <c r="U486" s="17">
        <f t="shared" si="43"/>
        <v>27840.010752688173</v>
      </c>
      <c r="V486" s="17">
        <f t="shared" si="44"/>
        <v>1855.5882352941176</v>
      </c>
      <c r="W486" s="17">
        <f t="shared" si="45"/>
        <v>3754.5376344086021</v>
      </c>
      <c r="X486" s="17">
        <f t="shared" si="46"/>
        <v>1283.0276816608996</v>
      </c>
      <c r="Y486" s="17">
        <f t="shared" si="47"/>
        <v>674.30107526881716</v>
      </c>
    </row>
    <row r="487" spans="1:25" s="3" customFormat="1" ht="20" customHeight="1" x14ac:dyDescent="0.15">
      <c r="A487" s="8">
        <v>2015</v>
      </c>
      <c r="B487" s="9">
        <v>218663</v>
      </c>
      <c r="C487" s="10" t="s">
        <v>160</v>
      </c>
      <c r="D487" s="10" t="s">
        <v>40</v>
      </c>
      <c r="E487" s="10" t="s">
        <v>186</v>
      </c>
      <c r="G487" s="3">
        <v>1</v>
      </c>
      <c r="H487" s="10" t="s">
        <v>16</v>
      </c>
      <c r="I487" s="3">
        <v>10694</v>
      </c>
      <c r="J487" s="3">
        <v>12634</v>
      </c>
      <c r="K487" s="3">
        <v>23328</v>
      </c>
      <c r="L487" s="3">
        <v>47117566</v>
      </c>
      <c r="M487" s="3">
        <v>18724471</v>
      </c>
      <c r="N487" s="3">
        <v>324</v>
      </c>
      <c r="O487" s="3">
        <v>375</v>
      </c>
      <c r="P487" s="3">
        <v>1855711</v>
      </c>
      <c r="Q487" s="3">
        <v>2637856</v>
      </c>
      <c r="R487" s="3">
        <v>948678</v>
      </c>
      <c r="S487" s="3">
        <v>509560</v>
      </c>
      <c r="T487" s="17">
        <f t="shared" si="42"/>
        <v>145424.58641975309</v>
      </c>
      <c r="U487" s="17">
        <f t="shared" si="43"/>
        <v>49931.922666666665</v>
      </c>
      <c r="V487" s="17">
        <f t="shared" si="44"/>
        <v>5727.5030864197533</v>
      </c>
      <c r="W487" s="17">
        <f t="shared" si="45"/>
        <v>7034.282666666667</v>
      </c>
      <c r="X487" s="17">
        <f t="shared" si="46"/>
        <v>2928.0185185185187</v>
      </c>
      <c r="Y487" s="17">
        <f t="shared" si="47"/>
        <v>1358.8266666666666</v>
      </c>
    </row>
    <row r="488" spans="1:25" s="3" customFormat="1" ht="20" customHeight="1" x14ac:dyDescent="0.15">
      <c r="A488" s="8">
        <v>2015</v>
      </c>
      <c r="B488" s="9">
        <v>137351</v>
      </c>
      <c r="C488" s="10" t="s">
        <v>161</v>
      </c>
      <c r="D488" s="10" t="s">
        <v>48</v>
      </c>
      <c r="E488" s="10" t="s">
        <v>186</v>
      </c>
      <c r="G488" s="3">
        <v>1</v>
      </c>
      <c r="H488" s="10" t="s">
        <v>16</v>
      </c>
      <c r="I488" s="3">
        <v>10587</v>
      </c>
      <c r="J488" s="3">
        <v>13137</v>
      </c>
      <c r="K488" s="3">
        <v>23724</v>
      </c>
      <c r="L488" s="3">
        <v>21483516</v>
      </c>
      <c r="M488" s="3">
        <v>8690185</v>
      </c>
      <c r="N488" s="3">
        <v>266</v>
      </c>
      <c r="O488" s="3">
        <v>299</v>
      </c>
      <c r="P488" s="3">
        <v>1130236</v>
      </c>
      <c r="Q488" s="3">
        <v>1933037</v>
      </c>
      <c r="R488" s="3">
        <v>548373</v>
      </c>
      <c r="S488" s="3">
        <v>254148</v>
      </c>
      <c r="T488" s="17">
        <f t="shared" si="42"/>
        <v>80765.097744360901</v>
      </c>
      <c r="U488" s="17">
        <f t="shared" si="43"/>
        <v>29064.163879598662</v>
      </c>
      <c r="V488" s="17">
        <f t="shared" si="44"/>
        <v>4249.0075187969924</v>
      </c>
      <c r="W488" s="17">
        <f t="shared" si="45"/>
        <v>6465.0066889632108</v>
      </c>
      <c r="X488" s="17">
        <f t="shared" si="46"/>
        <v>2061.5526315789475</v>
      </c>
      <c r="Y488" s="17">
        <f t="shared" si="47"/>
        <v>849.99331103678935</v>
      </c>
    </row>
    <row r="489" spans="1:25" s="3" customFormat="1" ht="20" customHeight="1" x14ac:dyDescent="0.15">
      <c r="A489" s="8">
        <v>2015</v>
      </c>
      <c r="B489" s="9">
        <v>123961</v>
      </c>
      <c r="C489" s="10" t="s">
        <v>162</v>
      </c>
      <c r="D489" s="10" t="s">
        <v>36</v>
      </c>
      <c r="E489" s="10" t="s">
        <v>186</v>
      </c>
      <c r="G489" s="3">
        <v>1</v>
      </c>
      <c r="H489" s="10" t="s">
        <v>16</v>
      </c>
      <c r="I489" s="3">
        <v>8818</v>
      </c>
      <c r="J489" s="3">
        <v>9197</v>
      </c>
      <c r="K489" s="3">
        <v>18015</v>
      </c>
      <c r="L489" s="3">
        <v>44767574</v>
      </c>
      <c r="M489" s="3">
        <v>17296961</v>
      </c>
      <c r="N489" s="3">
        <v>316</v>
      </c>
      <c r="O489" s="3">
        <v>306</v>
      </c>
      <c r="P489" s="3">
        <v>1923812</v>
      </c>
      <c r="Q489" s="3">
        <v>2945393</v>
      </c>
      <c r="R489" s="3">
        <v>1197990</v>
      </c>
      <c r="S489" s="3">
        <v>350024</v>
      </c>
      <c r="T489" s="17">
        <f t="shared" si="42"/>
        <v>141669.53797468354</v>
      </c>
      <c r="U489" s="17">
        <f t="shared" si="43"/>
        <v>56526.016339869282</v>
      </c>
      <c r="V489" s="17">
        <f t="shared" si="44"/>
        <v>6088.0126582278481</v>
      </c>
      <c r="W489" s="17">
        <f t="shared" si="45"/>
        <v>9625.4673202614376</v>
      </c>
      <c r="X489" s="17">
        <f t="shared" si="46"/>
        <v>3791.1075949367087</v>
      </c>
      <c r="Y489" s="17">
        <f t="shared" si="47"/>
        <v>1143.8692810457517</v>
      </c>
    </row>
    <row r="490" spans="1:25" s="3" customFormat="1" ht="20" customHeight="1" x14ac:dyDescent="0.15">
      <c r="A490" s="8">
        <v>2015</v>
      </c>
      <c r="B490" s="9">
        <v>176372</v>
      </c>
      <c r="C490" s="10" t="s">
        <v>163</v>
      </c>
      <c r="D490" s="10" t="s">
        <v>73</v>
      </c>
      <c r="E490" s="10" t="s">
        <v>186</v>
      </c>
      <c r="G490" s="3">
        <v>1</v>
      </c>
      <c r="H490" s="10" t="s">
        <v>16</v>
      </c>
      <c r="I490" s="3">
        <v>3664</v>
      </c>
      <c r="J490" s="3">
        <v>6633</v>
      </c>
      <c r="K490" s="3">
        <v>10297</v>
      </c>
      <c r="L490" s="3">
        <v>12649888</v>
      </c>
      <c r="M490" s="3">
        <v>4322260</v>
      </c>
      <c r="N490" s="3">
        <v>227</v>
      </c>
      <c r="O490" s="3">
        <v>185</v>
      </c>
      <c r="P490" s="3">
        <v>485390</v>
      </c>
      <c r="Q490" s="3">
        <v>593838</v>
      </c>
      <c r="R490" s="3">
        <v>378660</v>
      </c>
      <c r="S490" s="3">
        <v>156271</v>
      </c>
      <c r="T490" s="17">
        <f t="shared" si="42"/>
        <v>55726.378854625553</v>
      </c>
      <c r="U490" s="17">
        <f t="shared" si="43"/>
        <v>23363.567567567567</v>
      </c>
      <c r="V490" s="17">
        <f t="shared" si="44"/>
        <v>2138.2819383259912</v>
      </c>
      <c r="W490" s="17">
        <f t="shared" si="45"/>
        <v>3209.9351351351352</v>
      </c>
      <c r="X490" s="17">
        <f t="shared" si="46"/>
        <v>1668.1057268722468</v>
      </c>
      <c r="Y490" s="17">
        <f t="shared" si="47"/>
        <v>844.70810810810815</v>
      </c>
    </row>
    <row r="491" spans="1:25" s="3" customFormat="1" ht="20" customHeight="1" x14ac:dyDescent="0.15">
      <c r="A491" s="8">
        <v>2015</v>
      </c>
      <c r="B491" s="9">
        <v>206084</v>
      </c>
      <c r="C491" s="10" t="s">
        <v>164</v>
      </c>
      <c r="D491" s="10" t="s">
        <v>32</v>
      </c>
      <c r="E491" s="10" t="s">
        <v>186</v>
      </c>
      <c r="G491" s="3">
        <v>1</v>
      </c>
      <c r="H491" s="10" t="s">
        <v>16</v>
      </c>
      <c r="I491" s="3">
        <v>6533</v>
      </c>
      <c r="J491" s="3">
        <v>6017</v>
      </c>
      <c r="K491" s="3">
        <v>12550</v>
      </c>
      <c r="L491" s="3">
        <v>13502285</v>
      </c>
      <c r="M491" s="3">
        <v>7048014</v>
      </c>
      <c r="N491" s="3">
        <v>207</v>
      </c>
      <c r="O491" s="3">
        <v>258</v>
      </c>
      <c r="P491" s="3">
        <v>495664</v>
      </c>
      <c r="Q491" s="3">
        <v>888794</v>
      </c>
      <c r="R491" s="3">
        <v>459890</v>
      </c>
      <c r="S491" s="3">
        <v>201747</v>
      </c>
      <c r="T491" s="17">
        <f t="shared" si="42"/>
        <v>65228.429951690821</v>
      </c>
      <c r="U491" s="17">
        <f t="shared" si="43"/>
        <v>27317.883720930233</v>
      </c>
      <c r="V491" s="17">
        <f t="shared" si="44"/>
        <v>2394.5120772946862</v>
      </c>
      <c r="W491" s="17">
        <f t="shared" si="45"/>
        <v>3444.937984496124</v>
      </c>
      <c r="X491" s="17">
        <f t="shared" si="46"/>
        <v>2221.6908212560388</v>
      </c>
      <c r="Y491" s="17">
        <f t="shared" si="47"/>
        <v>781.96511627906978</v>
      </c>
    </row>
    <row r="492" spans="1:25" s="3" customFormat="1" ht="20" customHeight="1" x14ac:dyDescent="0.15">
      <c r="A492" s="8">
        <v>2015</v>
      </c>
      <c r="B492" s="9">
        <v>207971</v>
      </c>
      <c r="C492" s="10" t="s">
        <v>165</v>
      </c>
      <c r="D492" s="10" t="s">
        <v>83</v>
      </c>
      <c r="E492" s="10" t="s">
        <v>186</v>
      </c>
      <c r="G492" s="3">
        <v>1</v>
      </c>
      <c r="H492" s="10" t="s">
        <v>16</v>
      </c>
      <c r="I492" s="3">
        <v>1938</v>
      </c>
      <c r="J492" s="3">
        <v>1405</v>
      </c>
      <c r="K492" s="3">
        <v>3343</v>
      </c>
      <c r="L492" s="3">
        <v>23527582</v>
      </c>
      <c r="M492" s="3">
        <v>10582453</v>
      </c>
      <c r="N492" s="3">
        <v>288</v>
      </c>
      <c r="O492" s="3">
        <v>233</v>
      </c>
      <c r="P492" s="3">
        <v>593979</v>
      </c>
      <c r="Q492" s="3">
        <v>1018900</v>
      </c>
      <c r="R492" s="3">
        <v>352582</v>
      </c>
      <c r="S492" s="3">
        <v>190721</v>
      </c>
      <c r="T492" s="17">
        <f t="shared" si="42"/>
        <v>81692.993055555562</v>
      </c>
      <c r="U492" s="17">
        <f t="shared" si="43"/>
        <v>45418.253218884121</v>
      </c>
      <c r="V492" s="17">
        <f t="shared" si="44"/>
        <v>2062.4270833333335</v>
      </c>
      <c r="W492" s="17">
        <f t="shared" si="45"/>
        <v>4372.961373390558</v>
      </c>
      <c r="X492" s="17">
        <f t="shared" si="46"/>
        <v>1224.2430555555557</v>
      </c>
      <c r="Y492" s="17">
        <f t="shared" si="47"/>
        <v>818.54506437768237</v>
      </c>
    </row>
    <row r="493" spans="1:25" s="3" customFormat="1" ht="20" customHeight="1" x14ac:dyDescent="0.15">
      <c r="A493" s="8">
        <v>2015</v>
      </c>
      <c r="B493" s="9">
        <v>230764</v>
      </c>
      <c r="C493" s="10" t="s">
        <v>166</v>
      </c>
      <c r="D493" s="10" t="s">
        <v>34</v>
      </c>
      <c r="E493" s="10" t="s">
        <v>186</v>
      </c>
      <c r="G493" s="3">
        <v>1</v>
      </c>
      <c r="H493" s="10" t="s">
        <v>16</v>
      </c>
      <c r="I493" s="3">
        <v>9481</v>
      </c>
      <c r="J493" s="3">
        <v>7306</v>
      </c>
      <c r="K493" s="3">
        <v>16787</v>
      </c>
      <c r="L493" s="3">
        <v>34757656</v>
      </c>
      <c r="M493" s="3">
        <v>13356250</v>
      </c>
      <c r="N493" s="3">
        <v>227</v>
      </c>
      <c r="O493" s="3">
        <v>231</v>
      </c>
      <c r="P493" s="3">
        <v>1364749</v>
      </c>
      <c r="Q493" s="3">
        <v>2624866</v>
      </c>
      <c r="R493" s="3">
        <v>1070442</v>
      </c>
      <c r="S493" s="3">
        <v>524469</v>
      </c>
      <c r="T493" s="17">
        <f t="shared" si="42"/>
        <v>153117.42731277534</v>
      </c>
      <c r="U493" s="17">
        <f t="shared" si="43"/>
        <v>57819.264069264071</v>
      </c>
      <c r="V493" s="17">
        <f t="shared" si="44"/>
        <v>6012.1101321585902</v>
      </c>
      <c r="W493" s="17">
        <f t="shared" si="45"/>
        <v>11363.056277056277</v>
      </c>
      <c r="X493" s="17">
        <f t="shared" si="46"/>
        <v>4715.6035242290745</v>
      </c>
      <c r="Y493" s="17">
        <f t="shared" si="47"/>
        <v>2270.4285714285716</v>
      </c>
    </row>
    <row r="494" spans="1:25" s="3" customFormat="1" ht="20" customHeight="1" x14ac:dyDescent="0.15">
      <c r="A494" s="8">
        <v>2015</v>
      </c>
      <c r="B494" s="9">
        <v>234076</v>
      </c>
      <c r="C494" s="10" t="s">
        <v>167</v>
      </c>
      <c r="D494" s="10" t="s">
        <v>62</v>
      </c>
      <c r="E494" s="10" t="s">
        <v>186</v>
      </c>
      <c r="G494" s="3">
        <v>1</v>
      </c>
      <c r="H494" s="10" t="s">
        <v>16</v>
      </c>
      <c r="I494" s="3">
        <v>6880</v>
      </c>
      <c r="J494" s="3">
        <v>8338</v>
      </c>
      <c r="K494" s="3">
        <v>15218</v>
      </c>
      <c r="L494" s="3">
        <v>42175191</v>
      </c>
      <c r="M494" s="3">
        <v>17352493</v>
      </c>
      <c r="N494" s="3">
        <v>422</v>
      </c>
      <c r="O494" s="3">
        <v>350</v>
      </c>
      <c r="P494" s="3">
        <v>3129371</v>
      </c>
      <c r="Q494" s="3">
        <v>2290405</v>
      </c>
      <c r="R494" s="3">
        <v>1063765</v>
      </c>
      <c r="S494" s="3">
        <v>473104</v>
      </c>
      <c r="T494" s="17">
        <f t="shared" si="42"/>
        <v>99941.210900473932</v>
      </c>
      <c r="U494" s="17">
        <f t="shared" si="43"/>
        <v>49578.551428571431</v>
      </c>
      <c r="V494" s="17">
        <f t="shared" si="44"/>
        <v>7415.5710900473932</v>
      </c>
      <c r="W494" s="17">
        <f t="shared" si="45"/>
        <v>6544.0142857142855</v>
      </c>
      <c r="X494" s="17">
        <f t="shared" si="46"/>
        <v>2520.7701421800948</v>
      </c>
      <c r="Y494" s="17">
        <f t="shared" si="47"/>
        <v>1351.7257142857143</v>
      </c>
    </row>
    <row r="495" spans="1:25" s="3" customFormat="1" ht="20" customHeight="1" x14ac:dyDescent="0.15">
      <c r="A495" s="8">
        <v>2015</v>
      </c>
      <c r="B495" s="9">
        <v>236948</v>
      </c>
      <c r="C495" s="10" t="s">
        <v>168</v>
      </c>
      <c r="D495" s="10" t="s">
        <v>169</v>
      </c>
      <c r="E495" s="10" t="s">
        <v>186</v>
      </c>
      <c r="G495" s="3">
        <v>1</v>
      </c>
      <c r="H495" s="10" t="s">
        <v>16</v>
      </c>
      <c r="I495" s="3">
        <v>13432</v>
      </c>
      <c r="J495" s="3">
        <v>14895</v>
      </c>
      <c r="K495" s="3">
        <v>28327</v>
      </c>
      <c r="L495" s="3">
        <v>48326547</v>
      </c>
      <c r="M495" s="3">
        <v>18806478</v>
      </c>
      <c r="N495" s="3">
        <v>399</v>
      </c>
      <c r="O495" s="3">
        <v>413</v>
      </c>
      <c r="P495" s="3">
        <v>2810794</v>
      </c>
      <c r="Q495" s="3">
        <v>3999075</v>
      </c>
      <c r="R495" s="3">
        <v>989391</v>
      </c>
      <c r="S495" s="3">
        <v>484614</v>
      </c>
      <c r="T495" s="17">
        <f t="shared" si="42"/>
        <v>121119.16541353383</v>
      </c>
      <c r="U495" s="17">
        <f t="shared" si="43"/>
        <v>45536.266343825664</v>
      </c>
      <c r="V495" s="17">
        <f t="shared" si="44"/>
        <v>7044.5964912280706</v>
      </c>
      <c r="W495" s="17">
        <f t="shared" si="45"/>
        <v>9682.9903147699752</v>
      </c>
      <c r="X495" s="17">
        <f t="shared" si="46"/>
        <v>2479.6766917293235</v>
      </c>
      <c r="Y495" s="17">
        <f t="shared" si="47"/>
        <v>1173.3995157384988</v>
      </c>
    </row>
    <row r="496" spans="1:25" s="3" customFormat="1" ht="20" customHeight="1" x14ac:dyDescent="0.15">
      <c r="A496" s="8">
        <v>2015</v>
      </c>
      <c r="B496" s="9">
        <v>240444</v>
      </c>
      <c r="C496" s="10" t="s">
        <v>170</v>
      </c>
      <c r="D496" s="10" t="s">
        <v>171</v>
      </c>
      <c r="E496" s="10" t="s">
        <v>186</v>
      </c>
      <c r="G496" s="3">
        <v>1</v>
      </c>
      <c r="H496" s="10" t="s">
        <v>16</v>
      </c>
      <c r="I496" s="3">
        <v>13741</v>
      </c>
      <c r="J496" s="3">
        <v>14416</v>
      </c>
      <c r="K496" s="3">
        <v>28157</v>
      </c>
      <c r="L496" s="3">
        <v>56042044</v>
      </c>
      <c r="M496" s="3">
        <v>22944722</v>
      </c>
      <c r="N496" s="3">
        <v>452</v>
      </c>
      <c r="O496" s="3">
        <v>453</v>
      </c>
      <c r="P496" s="3">
        <v>2926396</v>
      </c>
      <c r="Q496" s="3">
        <v>3520264</v>
      </c>
      <c r="R496" s="3">
        <v>656537</v>
      </c>
      <c r="S496" s="3">
        <v>471773</v>
      </c>
      <c r="T496" s="17">
        <f t="shared" si="42"/>
        <v>123986.82300884956</v>
      </c>
      <c r="U496" s="17">
        <f t="shared" si="43"/>
        <v>50650.600441501105</v>
      </c>
      <c r="V496" s="17">
        <f t="shared" si="44"/>
        <v>6474.3274336283184</v>
      </c>
      <c r="W496" s="17">
        <f t="shared" si="45"/>
        <v>7771.0022075055185</v>
      </c>
      <c r="X496" s="17">
        <f t="shared" si="46"/>
        <v>1452.5154867256638</v>
      </c>
      <c r="Y496" s="17">
        <f t="shared" si="47"/>
        <v>1041.4415011037527</v>
      </c>
    </row>
    <row r="497" spans="1:25" s="3" customFormat="1" ht="20" customHeight="1" x14ac:dyDescent="0.15">
      <c r="A497" s="8">
        <v>2015</v>
      </c>
      <c r="B497" s="9">
        <v>240727</v>
      </c>
      <c r="C497" s="10" t="s">
        <v>172</v>
      </c>
      <c r="D497" s="10" t="s">
        <v>173</v>
      </c>
      <c r="E497" s="10" t="s">
        <v>186</v>
      </c>
      <c r="G497" s="3">
        <v>1</v>
      </c>
      <c r="H497" s="10" t="s">
        <v>16</v>
      </c>
      <c r="I497" s="3">
        <v>4213</v>
      </c>
      <c r="J497" s="3">
        <v>4179</v>
      </c>
      <c r="K497" s="3">
        <v>8392</v>
      </c>
      <c r="L497" s="3">
        <v>15575092</v>
      </c>
      <c r="M497" s="3">
        <v>6912844</v>
      </c>
      <c r="N497" s="3">
        <v>301</v>
      </c>
      <c r="O497" s="3">
        <v>269</v>
      </c>
      <c r="P497" s="3">
        <v>565800</v>
      </c>
      <c r="Q497" s="3">
        <v>1069577</v>
      </c>
      <c r="R497" s="3">
        <v>875804</v>
      </c>
      <c r="S497" s="3">
        <v>290104</v>
      </c>
      <c r="T497" s="17">
        <f t="shared" si="42"/>
        <v>51744.49169435216</v>
      </c>
      <c r="U497" s="17">
        <f t="shared" si="43"/>
        <v>25698.304832713755</v>
      </c>
      <c r="V497" s="17">
        <f t="shared" si="44"/>
        <v>1879.7342192691031</v>
      </c>
      <c r="W497" s="17">
        <f t="shared" si="45"/>
        <v>3976.1226765799256</v>
      </c>
      <c r="X497" s="17">
        <f t="shared" si="46"/>
        <v>2909.6478405315615</v>
      </c>
      <c r="Y497" s="17">
        <f t="shared" si="47"/>
        <v>1078.4535315985131</v>
      </c>
    </row>
    <row r="498" spans="1:25" s="3" customFormat="1" ht="20" customHeight="1" x14ac:dyDescent="0.15">
      <c r="A498" s="8">
        <v>2015</v>
      </c>
      <c r="B498" s="9">
        <v>230728</v>
      </c>
      <c r="C498" s="10" t="s">
        <v>174</v>
      </c>
      <c r="D498" s="10" t="s">
        <v>34</v>
      </c>
      <c r="E498" s="10" t="s">
        <v>186</v>
      </c>
      <c r="G498" s="3">
        <v>1</v>
      </c>
      <c r="H498" s="10" t="s">
        <v>16</v>
      </c>
      <c r="I498" s="3">
        <v>8287</v>
      </c>
      <c r="J498" s="3">
        <v>8691</v>
      </c>
      <c r="K498" s="3">
        <v>16978</v>
      </c>
      <c r="L498" s="3">
        <v>13746778</v>
      </c>
      <c r="M498" s="3">
        <v>7404067</v>
      </c>
      <c r="N498" s="3">
        <v>318</v>
      </c>
      <c r="O498" s="3">
        <v>338</v>
      </c>
      <c r="P498" s="3">
        <v>696843</v>
      </c>
      <c r="Q498" s="3">
        <v>1511814</v>
      </c>
      <c r="R498" s="3">
        <v>354322</v>
      </c>
      <c r="S498" s="3">
        <v>195657</v>
      </c>
      <c r="T498" s="17">
        <f t="shared" si="42"/>
        <v>43228.861635220128</v>
      </c>
      <c r="U498" s="17">
        <f t="shared" si="43"/>
        <v>21905.523668639053</v>
      </c>
      <c r="V498" s="17">
        <f t="shared" si="44"/>
        <v>2191.3301886792451</v>
      </c>
      <c r="W498" s="17">
        <f t="shared" si="45"/>
        <v>4472.8224852071007</v>
      </c>
      <c r="X498" s="17">
        <f t="shared" si="46"/>
        <v>1114.2201257861636</v>
      </c>
      <c r="Y498" s="17">
        <f t="shared" si="47"/>
        <v>578.86686390532543</v>
      </c>
    </row>
    <row r="499" spans="1:25" s="3" customFormat="1" ht="20" customHeight="1" x14ac:dyDescent="0.15">
      <c r="A499" s="8">
        <v>2015</v>
      </c>
      <c r="B499" s="9">
        <v>221999</v>
      </c>
      <c r="C499" s="10" t="s">
        <v>175</v>
      </c>
      <c r="D499" s="10" t="s">
        <v>71</v>
      </c>
      <c r="E499" s="10" t="s">
        <v>186</v>
      </c>
      <c r="G499" s="3">
        <v>1</v>
      </c>
      <c r="H499" s="10" t="s">
        <v>16</v>
      </c>
      <c r="I499" s="3">
        <v>3436</v>
      </c>
      <c r="J499" s="3">
        <v>3377</v>
      </c>
      <c r="K499" s="3">
        <v>6813</v>
      </c>
      <c r="L499" s="3">
        <v>38473817</v>
      </c>
      <c r="M499" s="3">
        <v>14995869</v>
      </c>
      <c r="N499" s="3">
        <v>182</v>
      </c>
      <c r="O499" s="3">
        <v>198</v>
      </c>
      <c r="P499" s="3">
        <v>1552352</v>
      </c>
      <c r="Q499" s="3">
        <v>1900611</v>
      </c>
      <c r="R499" s="3">
        <v>936370</v>
      </c>
      <c r="S499" s="3">
        <v>412968</v>
      </c>
      <c r="T499" s="17">
        <f t="shared" si="42"/>
        <v>211394.59890109891</v>
      </c>
      <c r="U499" s="17">
        <f t="shared" si="43"/>
        <v>75736.712121212127</v>
      </c>
      <c r="V499" s="17">
        <f t="shared" si="44"/>
        <v>8529.4065934065929</v>
      </c>
      <c r="W499" s="17">
        <f t="shared" si="45"/>
        <v>9599.045454545454</v>
      </c>
      <c r="X499" s="17">
        <f t="shared" si="46"/>
        <v>5144.8901098901097</v>
      </c>
      <c r="Y499" s="17">
        <f t="shared" si="47"/>
        <v>2085.6969696969695</v>
      </c>
    </row>
    <row r="500" spans="1:25" s="3" customFormat="1" ht="20" customHeight="1" x14ac:dyDescent="0.15">
      <c r="A500" s="8">
        <v>2015</v>
      </c>
      <c r="B500" s="9">
        <v>233921</v>
      </c>
      <c r="C500" s="10" t="s">
        <v>176</v>
      </c>
      <c r="D500" s="10" t="s">
        <v>62</v>
      </c>
      <c r="E500" s="10" t="s">
        <v>186</v>
      </c>
      <c r="G500" s="3">
        <v>1</v>
      </c>
      <c r="H500" s="10" t="s">
        <v>16</v>
      </c>
      <c r="I500" s="3">
        <v>14194</v>
      </c>
      <c r="J500" s="3">
        <v>10606</v>
      </c>
      <c r="K500" s="3">
        <v>24800</v>
      </c>
      <c r="L500" s="3">
        <v>48698605</v>
      </c>
      <c r="M500" s="3">
        <v>13288746</v>
      </c>
      <c r="N500" s="3">
        <v>387</v>
      </c>
      <c r="O500" s="3">
        <v>284</v>
      </c>
      <c r="P500" s="3">
        <v>1706118</v>
      </c>
      <c r="Q500" s="3">
        <v>1563218</v>
      </c>
      <c r="R500" s="3">
        <v>1010942</v>
      </c>
      <c r="S500" s="3">
        <v>409063</v>
      </c>
      <c r="T500" s="17">
        <f t="shared" si="42"/>
        <v>125836.18863049096</v>
      </c>
      <c r="U500" s="17">
        <f t="shared" si="43"/>
        <v>46791.359154929574</v>
      </c>
      <c r="V500" s="17">
        <f t="shared" si="44"/>
        <v>4408.573643410853</v>
      </c>
      <c r="W500" s="17">
        <f t="shared" si="45"/>
        <v>5504.288732394366</v>
      </c>
      <c r="X500" s="17">
        <f t="shared" si="46"/>
        <v>2612.2532299741601</v>
      </c>
      <c r="Y500" s="17">
        <f t="shared" si="47"/>
        <v>1440.3626760563379</v>
      </c>
    </row>
    <row r="501" spans="1:25" s="3" customFormat="1" ht="20" customHeight="1" x14ac:dyDescent="0.15">
      <c r="A501" s="8">
        <v>2015</v>
      </c>
      <c r="B501" s="9">
        <v>199847</v>
      </c>
      <c r="C501" s="10" t="s">
        <v>177</v>
      </c>
      <c r="D501" s="10" t="s">
        <v>14</v>
      </c>
      <c r="E501" s="10" t="s">
        <v>186</v>
      </c>
      <c r="G501" s="3">
        <v>1</v>
      </c>
      <c r="H501" s="10" t="s">
        <v>16</v>
      </c>
      <c r="I501" s="3">
        <v>2278</v>
      </c>
      <c r="J501" s="3">
        <v>2527</v>
      </c>
      <c r="K501" s="3">
        <v>4805</v>
      </c>
      <c r="L501" s="3">
        <v>30186847</v>
      </c>
      <c r="M501" s="3">
        <v>10339841</v>
      </c>
      <c r="N501" s="3">
        <v>307</v>
      </c>
      <c r="O501" s="3">
        <v>201</v>
      </c>
      <c r="P501" s="3">
        <v>1258015</v>
      </c>
      <c r="Q501" s="3">
        <v>838462</v>
      </c>
      <c r="R501" s="3">
        <v>756003</v>
      </c>
      <c r="S501" s="3">
        <v>292481</v>
      </c>
      <c r="T501" s="17">
        <f t="shared" si="42"/>
        <v>98328.49185667753</v>
      </c>
      <c r="U501" s="17">
        <f t="shared" si="43"/>
        <v>51441.995024875621</v>
      </c>
      <c r="V501" s="17">
        <f t="shared" si="44"/>
        <v>4097.7687296416934</v>
      </c>
      <c r="W501" s="17">
        <f t="shared" si="45"/>
        <v>4171.4527363184079</v>
      </c>
      <c r="X501" s="17">
        <f t="shared" si="46"/>
        <v>2462.5504885993487</v>
      </c>
      <c r="Y501" s="17">
        <f t="shared" si="47"/>
        <v>1455.1293532338309</v>
      </c>
    </row>
    <row r="502" spans="1:25" s="3" customFormat="1" ht="20" customHeight="1" x14ac:dyDescent="0.15">
      <c r="A502" s="8">
        <v>2015</v>
      </c>
      <c r="B502" s="9">
        <v>236939</v>
      </c>
      <c r="C502" s="10" t="s">
        <v>178</v>
      </c>
      <c r="D502" s="10" t="s">
        <v>169</v>
      </c>
      <c r="E502" s="10" t="s">
        <v>186</v>
      </c>
      <c r="G502" s="3">
        <v>1</v>
      </c>
      <c r="H502" s="10" t="s">
        <v>16</v>
      </c>
      <c r="I502" s="3">
        <v>10391</v>
      </c>
      <c r="J502" s="3">
        <v>10907</v>
      </c>
      <c r="K502" s="3">
        <v>21298</v>
      </c>
      <c r="L502" s="3">
        <v>28111339</v>
      </c>
      <c r="M502" s="3">
        <v>13126002</v>
      </c>
      <c r="N502" s="3">
        <v>341</v>
      </c>
      <c r="O502" s="3">
        <v>346</v>
      </c>
      <c r="P502" s="3">
        <v>1396181</v>
      </c>
      <c r="Q502" s="3">
        <v>2347971</v>
      </c>
      <c r="R502" s="3">
        <v>694994</v>
      </c>
      <c r="S502" s="3">
        <v>427477</v>
      </c>
      <c r="T502" s="17">
        <f t="shared" si="42"/>
        <v>82437.94428152492</v>
      </c>
      <c r="U502" s="17">
        <f t="shared" si="43"/>
        <v>37936.421965317917</v>
      </c>
      <c r="V502" s="17">
        <f t="shared" si="44"/>
        <v>4094.3724340175954</v>
      </c>
      <c r="W502" s="17">
        <f t="shared" si="45"/>
        <v>6786.0433526011557</v>
      </c>
      <c r="X502" s="17">
        <f t="shared" si="46"/>
        <v>2038.1055718475072</v>
      </c>
      <c r="Y502" s="17">
        <f t="shared" si="47"/>
        <v>1235.4826589595375</v>
      </c>
    </row>
    <row r="503" spans="1:25" s="3" customFormat="1" ht="20" customHeight="1" x14ac:dyDescent="0.15">
      <c r="A503" s="8">
        <v>2015</v>
      </c>
      <c r="B503" s="9">
        <v>238032</v>
      </c>
      <c r="C503" s="10" t="s">
        <v>179</v>
      </c>
      <c r="D503" s="10" t="s">
        <v>67</v>
      </c>
      <c r="E503" s="10" t="s">
        <v>186</v>
      </c>
      <c r="G503" s="3">
        <v>1</v>
      </c>
      <c r="H503" s="10" t="s">
        <v>16</v>
      </c>
      <c r="I503" s="3">
        <v>11201</v>
      </c>
      <c r="J503" s="3">
        <v>9331</v>
      </c>
      <c r="K503" s="3">
        <v>20532</v>
      </c>
      <c r="L503" s="3">
        <v>33235602</v>
      </c>
      <c r="M503" s="3">
        <v>12758680</v>
      </c>
      <c r="N503" s="3">
        <v>295</v>
      </c>
      <c r="O503" s="3">
        <v>321</v>
      </c>
      <c r="P503" s="3">
        <v>1533037</v>
      </c>
      <c r="Q503" s="3">
        <v>1916746</v>
      </c>
      <c r="R503" s="3">
        <v>954916</v>
      </c>
      <c r="S503" s="3">
        <v>484186</v>
      </c>
      <c r="T503" s="17">
        <f t="shared" si="42"/>
        <v>112663.05762711864</v>
      </c>
      <c r="U503" s="17">
        <f t="shared" si="43"/>
        <v>39746.666666666664</v>
      </c>
      <c r="V503" s="17">
        <f t="shared" si="44"/>
        <v>5196.7355932203391</v>
      </c>
      <c r="W503" s="17">
        <f t="shared" si="45"/>
        <v>5971.1713395638626</v>
      </c>
      <c r="X503" s="17">
        <f t="shared" si="46"/>
        <v>3237.0033898305087</v>
      </c>
      <c r="Y503" s="17">
        <f t="shared" si="47"/>
        <v>1508.367601246106</v>
      </c>
    </row>
    <row r="504" spans="1:25" s="3" customFormat="1" ht="20" customHeight="1" x14ac:dyDescent="0.15">
      <c r="A504" s="8">
        <v>2015</v>
      </c>
      <c r="B504" s="9">
        <v>157951</v>
      </c>
      <c r="C504" s="10" t="s">
        <v>180</v>
      </c>
      <c r="D504" s="10" t="s">
        <v>131</v>
      </c>
      <c r="E504" s="10" t="s">
        <v>186</v>
      </c>
      <c r="G504" s="3">
        <v>1</v>
      </c>
      <c r="H504" s="10" t="s">
        <v>16</v>
      </c>
      <c r="I504" s="3">
        <v>5752</v>
      </c>
      <c r="J504" s="3">
        <v>7180</v>
      </c>
      <c r="K504" s="3">
        <v>12932</v>
      </c>
      <c r="L504" s="3">
        <v>12433441</v>
      </c>
      <c r="M504" s="3">
        <v>5354620</v>
      </c>
      <c r="N504" s="3">
        <v>231</v>
      </c>
      <c r="O504" s="3">
        <v>154</v>
      </c>
      <c r="P504" s="3">
        <v>405945</v>
      </c>
      <c r="Q504" s="3">
        <v>637222</v>
      </c>
      <c r="R504" s="3">
        <v>341592</v>
      </c>
      <c r="S504" s="3">
        <v>139422</v>
      </c>
      <c r="T504" s="17">
        <f t="shared" si="42"/>
        <v>53824.419913419915</v>
      </c>
      <c r="U504" s="17">
        <f t="shared" si="43"/>
        <v>34770.259740259738</v>
      </c>
      <c r="V504" s="17">
        <f t="shared" si="44"/>
        <v>1757.3376623376623</v>
      </c>
      <c r="W504" s="17">
        <f t="shared" si="45"/>
        <v>4137.8051948051952</v>
      </c>
      <c r="X504" s="17">
        <f t="shared" si="46"/>
        <v>1478.7532467532467</v>
      </c>
      <c r="Y504" s="17">
        <f t="shared" si="47"/>
        <v>905.33766233766232</v>
      </c>
    </row>
    <row r="505" spans="1:25" s="3" customFormat="1" ht="20" customHeight="1" x14ac:dyDescent="0.15">
      <c r="A505" s="8">
        <v>2015</v>
      </c>
      <c r="B505" s="9">
        <v>172699</v>
      </c>
      <c r="C505" s="10" t="s">
        <v>181</v>
      </c>
      <c r="D505" s="10" t="s">
        <v>38</v>
      </c>
      <c r="E505" s="10" t="s">
        <v>186</v>
      </c>
      <c r="G505" s="3">
        <v>1</v>
      </c>
      <c r="H505" s="10" t="s">
        <v>16</v>
      </c>
      <c r="I505" s="3">
        <v>7835</v>
      </c>
      <c r="J505" s="3">
        <v>7502</v>
      </c>
      <c r="K505" s="3">
        <v>15337</v>
      </c>
      <c r="L505" s="3">
        <v>15077877</v>
      </c>
      <c r="M505" s="3">
        <v>6519741</v>
      </c>
      <c r="N505" s="3">
        <v>219</v>
      </c>
      <c r="O505" s="3">
        <v>207</v>
      </c>
      <c r="P505" s="3">
        <v>934901</v>
      </c>
      <c r="Q505" s="3">
        <v>690752</v>
      </c>
      <c r="R505" s="3">
        <v>374870</v>
      </c>
      <c r="S505" s="3">
        <v>123584</v>
      </c>
      <c r="T505" s="17">
        <f t="shared" si="42"/>
        <v>68848.753424657538</v>
      </c>
      <c r="U505" s="17">
        <f t="shared" si="43"/>
        <v>31496.333333333332</v>
      </c>
      <c r="V505" s="17">
        <f t="shared" si="44"/>
        <v>4268.9543378995431</v>
      </c>
      <c r="W505" s="17">
        <f t="shared" si="45"/>
        <v>3336.9661835748793</v>
      </c>
      <c r="X505" s="17">
        <f t="shared" si="46"/>
        <v>1711.7351598173516</v>
      </c>
      <c r="Y505" s="17">
        <f t="shared" si="47"/>
        <v>597.02415458937196</v>
      </c>
    </row>
    <row r="506" spans="1:25" s="3" customFormat="1" ht="20" customHeight="1" x14ac:dyDescent="0.15">
      <c r="A506" s="8">
        <v>2014</v>
      </c>
      <c r="B506" s="9">
        <v>197869</v>
      </c>
      <c r="C506" s="10" t="s">
        <v>13</v>
      </c>
      <c r="D506" s="10" t="s">
        <v>14</v>
      </c>
      <c r="E506" s="10" t="s">
        <v>186</v>
      </c>
      <c r="G506" s="3">
        <v>1</v>
      </c>
      <c r="H506" s="10" t="s">
        <v>16</v>
      </c>
      <c r="I506" s="3">
        <v>7125</v>
      </c>
      <c r="J506" s="3">
        <v>8113</v>
      </c>
      <c r="K506" s="3">
        <v>15238</v>
      </c>
      <c r="L506" s="3">
        <v>9957044</v>
      </c>
      <c r="M506" s="3">
        <v>5111700</v>
      </c>
      <c r="N506" s="3">
        <v>306</v>
      </c>
      <c r="O506" s="3">
        <v>249</v>
      </c>
      <c r="P506" s="3">
        <v>1920435</v>
      </c>
      <c r="Q506" s="3">
        <v>1092557</v>
      </c>
      <c r="R506" s="3">
        <v>276819</v>
      </c>
      <c r="S506" s="3">
        <v>116487</v>
      </c>
      <c r="T506" s="17">
        <f t="shared" si="42"/>
        <v>32539.359477124184</v>
      </c>
      <c r="U506" s="17">
        <f t="shared" si="43"/>
        <v>20528.915662650601</v>
      </c>
      <c r="V506" s="17">
        <f t="shared" si="44"/>
        <v>6275.9313725490192</v>
      </c>
      <c r="W506" s="17">
        <f t="shared" si="45"/>
        <v>4387.7791164658638</v>
      </c>
      <c r="X506" s="17">
        <f t="shared" si="46"/>
        <v>904.63725490196077</v>
      </c>
      <c r="Y506" s="17">
        <f t="shared" si="47"/>
        <v>467.81927710843371</v>
      </c>
    </row>
    <row r="507" spans="1:25" s="3" customFormat="1" ht="20" customHeight="1" x14ac:dyDescent="0.15">
      <c r="A507" s="8">
        <v>2014</v>
      </c>
      <c r="B507" s="9">
        <v>104151</v>
      </c>
      <c r="C507" s="10" t="s">
        <v>17</v>
      </c>
      <c r="D507" s="10" t="s">
        <v>18</v>
      </c>
      <c r="E507" s="10" t="s">
        <v>186</v>
      </c>
      <c r="G507" s="3">
        <v>1</v>
      </c>
      <c r="H507" s="10" t="s">
        <v>16</v>
      </c>
      <c r="I507" s="3">
        <v>20019</v>
      </c>
      <c r="J507" s="3">
        <v>15751</v>
      </c>
      <c r="K507" s="3">
        <v>35770</v>
      </c>
      <c r="L507" s="3">
        <v>46806486</v>
      </c>
      <c r="M507" s="3">
        <v>15062630</v>
      </c>
      <c r="N507" s="3">
        <v>357</v>
      </c>
      <c r="O507" s="3">
        <v>294</v>
      </c>
      <c r="P507" s="3">
        <v>10597607</v>
      </c>
      <c r="Q507" s="3">
        <v>3045534</v>
      </c>
      <c r="R507" s="3">
        <v>845333</v>
      </c>
      <c r="S507" s="3">
        <v>328930</v>
      </c>
      <c r="T507" s="17">
        <f t="shared" si="42"/>
        <v>131110.6050420168</v>
      </c>
      <c r="U507" s="17">
        <f t="shared" si="43"/>
        <v>51233.43537414966</v>
      </c>
      <c r="V507" s="17">
        <f t="shared" si="44"/>
        <v>29685.173669467786</v>
      </c>
      <c r="W507" s="17">
        <f t="shared" si="45"/>
        <v>10358.959183673469</v>
      </c>
      <c r="X507" s="17">
        <f t="shared" si="46"/>
        <v>2367.8795518207285</v>
      </c>
      <c r="Y507" s="17">
        <f t="shared" si="47"/>
        <v>1118.8095238095239</v>
      </c>
    </row>
    <row r="508" spans="1:25" s="3" customFormat="1" ht="20" customHeight="1" x14ac:dyDescent="0.15">
      <c r="A508" s="8">
        <v>2014</v>
      </c>
      <c r="B508" s="9">
        <v>106458</v>
      </c>
      <c r="C508" s="10" t="s">
        <v>19</v>
      </c>
      <c r="D508" s="10" t="s">
        <v>20</v>
      </c>
      <c r="E508" s="10" t="s">
        <v>186</v>
      </c>
      <c r="G508" s="3">
        <v>1</v>
      </c>
      <c r="H508" s="10" t="s">
        <v>16</v>
      </c>
      <c r="I508" s="3">
        <v>3251</v>
      </c>
      <c r="J508" s="3">
        <v>4151</v>
      </c>
      <c r="K508" s="3">
        <v>7402</v>
      </c>
      <c r="L508" s="3">
        <v>9390895</v>
      </c>
      <c r="M508" s="3">
        <v>3705535</v>
      </c>
      <c r="N508" s="3">
        <v>280</v>
      </c>
      <c r="O508" s="3">
        <v>161</v>
      </c>
      <c r="P508" s="3">
        <v>2537637</v>
      </c>
      <c r="Q508" s="3">
        <v>1005935</v>
      </c>
      <c r="R508" s="3">
        <v>281186</v>
      </c>
      <c r="S508" s="3">
        <v>140836</v>
      </c>
      <c r="T508" s="17">
        <f t="shared" si="42"/>
        <v>33538.910714285717</v>
      </c>
      <c r="U508" s="17">
        <f t="shared" si="43"/>
        <v>23015.745341614907</v>
      </c>
      <c r="V508" s="17">
        <f t="shared" si="44"/>
        <v>9062.9892857142859</v>
      </c>
      <c r="W508" s="17">
        <f t="shared" si="45"/>
        <v>6248.04347826087</v>
      </c>
      <c r="X508" s="17">
        <f t="shared" si="46"/>
        <v>1004.2357142857143</v>
      </c>
      <c r="Y508" s="17">
        <f t="shared" si="47"/>
        <v>874.75776397515529</v>
      </c>
    </row>
    <row r="509" spans="1:25" s="3" customFormat="1" ht="20" customHeight="1" x14ac:dyDescent="0.15">
      <c r="A509" s="8">
        <v>2014</v>
      </c>
      <c r="B509" s="9">
        <v>100858</v>
      </c>
      <c r="C509" s="10" t="s">
        <v>21</v>
      </c>
      <c r="D509" s="10" t="s">
        <v>22</v>
      </c>
      <c r="E509" s="10" t="s">
        <v>186</v>
      </c>
      <c r="G509" s="3">
        <v>1</v>
      </c>
      <c r="H509" s="10" t="s">
        <v>16</v>
      </c>
      <c r="I509" s="3">
        <v>9357</v>
      </c>
      <c r="J509" s="3">
        <v>9389</v>
      </c>
      <c r="K509" s="3">
        <v>18746</v>
      </c>
      <c r="L509" s="3">
        <v>57168417</v>
      </c>
      <c r="M509" s="3">
        <v>18324346</v>
      </c>
      <c r="N509" s="3">
        <v>289</v>
      </c>
      <c r="O509" s="3">
        <v>306</v>
      </c>
      <c r="P509" s="3">
        <v>7328885</v>
      </c>
      <c r="Q509" s="3">
        <v>4904793</v>
      </c>
      <c r="R509" s="3">
        <v>1655140</v>
      </c>
      <c r="S509" s="3">
        <v>735892</v>
      </c>
      <c r="T509" s="17">
        <f t="shared" si="42"/>
        <v>197814.59169550173</v>
      </c>
      <c r="U509" s="17">
        <f t="shared" si="43"/>
        <v>59883.483660130718</v>
      </c>
      <c r="V509" s="17">
        <f t="shared" si="44"/>
        <v>25359.46366782007</v>
      </c>
      <c r="W509" s="17">
        <f t="shared" si="45"/>
        <v>16028.735294117647</v>
      </c>
      <c r="X509" s="17">
        <f t="shared" si="46"/>
        <v>5727.1280276816606</v>
      </c>
      <c r="Y509" s="17">
        <f t="shared" si="47"/>
        <v>2404.875816993464</v>
      </c>
    </row>
    <row r="510" spans="1:25" s="3" customFormat="1" ht="20" customHeight="1" x14ac:dyDescent="0.15">
      <c r="A510" s="8">
        <v>2014</v>
      </c>
      <c r="B510" s="9">
        <v>150136</v>
      </c>
      <c r="C510" s="10" t="s">
        <v>23</v>
      </c>
      <c r="D510" s="10" t="s">
        <v>24</v>
      </c>
      <c r="E510" s="10" t="s">
        <v>186</v>
      </c>
      <c r="G510" s="3">
        <v>1</v>
      </c>
      <c r="H510" s="10" t="s">
        <v>16</v>
      </c>
      <c r="I510" s="3">
        <v>6234</v>
      </c>
      <c r="J510" s="3">
        <v>8679</v>
      </c>
      <c r="K510" s="3">
        <v>14913</v>
      </c>
      <c r="L510" s="3">
        <v>11324544</v>
      </c>
      <c r="M510" s="3">
        <v>6856204</v>
      </c>
      <c r="N510" s="3">
        <v>236</v>
      </c>
      <c r="O510" s="3">
        <v>253</v>
      </c>
      <c r="P510" s="3">
        <v>2761595</v>
      </c>
      <c r="Q510" s="3">
        <v>1172454</v>
      </c>
      <c r="R510" s="3">
        <v>212869</v>
      </c>
      <c r="S510" s="3">
        <v>146548</v>
      </c>
      <c r="T510" s="17">
        <f t="shared" si="42"/>
        <v>47985.355932203391</v>
      </c>
      <c r="U510" s="17">
        <f t="shared" si="43"/>
        <v>27099.620553359684</v>
      </c>
      <c r="V510" s="17">
        <f t="shared" si="44"/>
        <v>11701.673728813559</v>
      </c>
      <c r="W510" s="17">
        <f t="shared" si="45"/>
        <v>4634.205533596838</v>
      </c>
      <c r="X510" s="17">
        <f t="shared" si="46"/>
        <v>901.98728813559319</v>
      </c>
      <c r="Y510" s="17">
        <f t="shared" si="47"/>
        <v>579.24110671936762</v>
      </c>
    </row>
    <row r="511" spans="1:25" s="3" customFormat="1" ht="20" customHeight="1" x14ac:dyDescent="0.15">
      <c r="A511" s="8">
        <v>2014</v>
      </c>
      <c r="B511" s="9">
        <v>223232</v>
      </c>
      <c r="C511" s="10" t="s">
        <v>25</v>
      </c>
      <c r="D511" s="10" t="s">
        <v>26</v>
      </c>
      <c r="E511" s="10" t="s">
        <v>186</v>
      </c>
      <c r="G511" s="3">
        <v>1</v>
      </c>
      <c r="H511" s="10" t="s">
        <v>16</v>
      </c>
      <c r="I511" s="3">
        <v>5685</v>
      </c>
      <c r="J511" s="3">
        <v>7892</v>
      </c>
      <c r="K511" s="3">
        <v>13577</v>
      </c>
      <c r="L511" s="3">
        <v>43556111</v>
      </c>
      <c r="M511" s="3">
        <v>21006905</v>
      </c>
      <c r="N511" s="3">
        <v>285</v>
      </c>
      <c r="O511" s="3">
        <v>405</v>
      </c>
      <c r="P511" s="3">
        <v>8742728</v>
      </c>
      <c r="Q511" s="3">
        <v>4891146</v>
      </c>
      <c r="R511" s="3">
        <v>835578</v>
      </c>
      <c r="S511" s="3">
        <v>473148</v>
      </c>
      <c r="T511" s="17">
        <f t="shared" si="42"/>
        <v>152828.45964912281</v>
      </c>
      <c r="U511" s="17">
        <f t="shared" si="43"/>
        <v>51868.9012345679</v>
      </c>
      <c r="V511" s="17">
        <f t="shared" si="44"/>
        <v>30676.238596491228</v>
      </c>
      <c r="W511" s="17">
        <f t="shared" si="45"/>
        <v>12076.903703703703</v>
      </c>
      <c r="X511" s="17">
        <f t="shared" si="46"/>
        <v>2931.8526315789472</v>
      </c>
      <c r="Y511" s="17">
        <f t="shared" si="47"/>
        <v>1168.2666666666667</v>
      </c>
    </row>
    <row r="512" spans="1:25" s="3" customFormat="1" ht="20" customHeight="1" x14ac:dyDescent="0.15">
      <c r="A512" s="8">
        <v>2014</v>
      </c>
      <c r="B512" s="9">
        <v>142115</v>
      </c>
      <c r="C512" s="10" t="s">
        <v>27</v>
      </c>
      <c r="D512" s="10" t="s">
        <v>28</v>
      </c>
      <c r="E512" s="10" t="s">
        <v>186</v>
      </c>
      <c r="G512" s="3">
        <v>1</v>
      </c>
      <c r="H512" s="10" t="s">
        <v>16</v>
      </c>
      <c r="I512" s="3">
        <v>5893</v>
      </c>
      <c r="J512" s="3">
        <v>6231</v>
      </c>
      <c r="K512" s="3">
        <v>12124</v>
      </c>
      <c r="L512" s="3">
        <v>12897674</v>
      </c>
      <c r="M512" s="3">
        <v>5784856</v>
      </c>
      <c r="N512" s="3">
        <v>246</v>
      </c>
      <c r="O512" s="3">
        <v>252</v>
      </c>
      <c r="P512" s="3">
        <v>3946130</v>
      </c>
      <c r="Q512" s="3">
        <v>1561059</v>
      </c>
      <c r="R512" s="3">
        <v>420569</v>
      </c>
      <c r="S512" s="3">
        <v>202975</v>
      </c>
      <c r="T512" s="17">
        <f t="shared" si="42"/>
        <v>52429.569105691058</v>
      </c>
      <c r="U512" s="17">
        <f t="shared" si="43"/>
        <v>22955.777777777777</v>
      </c>
      <c r="V512" s="17">
        <f t="shared" si="44"/>
        <v>16041.178861788618</v>
      </c>
      <c r="W512" s="17">
        <f t="shared" si="45"/>
        <v>6194.6785714285716</v>
      </c>
      <c r="X512" s="17">
        <f t="shared" si="46"/>
        <v>1709.6300813008131</v>
      </c>
      <c r="Y512" s="17">
        <f t="shared" si="47"/>
        <v>805.45634920634916</v>
      </c>
    </row>
    <row r="513" spans="1:25" s="3" customFormat="1" ht="20" customHeight="1" x14ac:dyDescent="0.15">
      <c r="A513" s="8">
        <v>2014</v>
      </c>
      <c r="B513" s="9">
        <v>164924</v>
      </c>
      <c r="C513" s="10" t="s">
        <v>29</v>
      </c>
      <c r="D513" s="10" t="s">
        <v>30</v>
      </c>
      <c r="E513" s="10" t="s">
        <v>186</v>
      </c>
      <c r="G513" s="3">
        <v>1</v>
      </c>
      <c r="H513" s="10" t="s">
        <v>16</v>
      </c>
      <c r="I513" s="3">
        <v>4313</v>
      </c>
      <c r="J513" s="3">
        <v>5032</v>
      </c>
      <c r="K513" s="3">
        <v>9345</v>
      </c>
      <c r="L513" s="3">
        <v>35685619</v>
      </c>
      <c r="M513" s="3">
        <v>16451618</v>
      </c>
      <c r="N513" s="3">
        <v>399</v>
      </c>
      <c r="O513" s="3">
        <v>461</v>
      </c>
      <c r="P513" s="3">
        <v>9227791</v>
      </c>
      <c r="Q513" s="3">
        <v>3110819</v>
      </c>
      <c r="R513" s="3">
        <v>846299</v>
      </c>
      <c r="S513" s="3">
        <v>269205</v>
      </c>
      <c r="T513" s="17">
        <f t="shared" si="42"/>
        <v>89437.64160401003</v>
      </c>
      <c r="U513" s="17">
        <f t="shared" si="43"/>
        <v>35686.806941431671</v>
      </c>
      <c r="V513" s="17">
        <f t="shared" si="44"/>
        <v>23127.29573934837</v>
      </c>
      <c r="W513" s="17">
        <f t="shared" si="45"/>
        <v>6747.9804772234274</v>
      </c>
      <c r="X513" s="17">
        <f t="shared" si="46"/>
        <v>2121.0501253132834</v>
      </c>
      <c r="Y513" s="17">
        <f t="shared" si="47"/>
        <v>583.95878524945772</v>
      </c>
    </row>
    <row r="514" spans="1:25" s="3" customFormat="1" ht="20" customHeight="1" x14ac:dyDescent="0.15">
      <c r="A514" s="8">
        <v>2014</v>
      </c>
      <c r="B514" s="9">
        <v>201441</v>
      </c>
      <c r="C514" s="10" t="s">
        <v>31</v>
      </c>
      <c r="D514" s="10" t="s">
        <v>32</v>
      </c>
      <c r="E514" s="10" t="s">
        <v>186</v>
      </c>
      <c r="G514" s="3">
        <v>1</v>
      </c>
      <c r="H514" s="10" t="s">
        <v>16</v>
      </c>
      <c r="I514" s="3">
        <v>5572</v>
      </c>
      <c r="J514" s="3">
        <v>7329</v>
      </c>
      <c r="K514" s="3">
        <v>12901</v>
      </c>
      <c r="L514" s="3">
        <v>11776599</v>
      </c>
      <c r="M514" s="3">
        <v>5261981</v>
      </c>
      <c r="N514" s="3">
        <v>228</v>
      </c>
      <c r="O514" s="3">
        <v>234</v>
      </c>
      <c r="P514" s="3">
        <v>2585673</v>
      </c>
      <c r="Q514" s="3">
        <v>993352</v>
      </c>
      <c r="R514" s="3">
        <v>337839</v>
      </c>
      <c r="S514" s="3">
        <v>159430</v>
      </c>
      <c r="T514" s="17">
        <f t="shared" si="42"/>
        <v>51651.75</v>
      </c>
      <c r="U514" s="17">
        <f t="shared" si="43"/>
        <v>22487.098290598289</v>
      </c>
      <c r="V514" s="17">
        <f t="shared" si="44"/>
        <v>11340.671052631578</v>
      </c>
      <c r="W514" s="17">
        <f t="shared" si="45"/>
        <v>4245.0940170940175</v>
      </c>
      <c r="X514" s="17">
        <f t="shared" si="46"/>
        <v>1481.75</v>
      </c>
      <c r="Y514" s="17">
        <f t="shared" si="47"/>
        <v>681.32478632478637</v>
      </c>
    </row>
    <row r="515" spans="1:25" s="3" customFormat="1" ht="20" customHeight="1" x14ac:dyDescent="0.15">
      <c r="A515" s="8">
        <v>2014</v>
      </c>
      <c r="B515" s="9">
        <v>230038</v>
      </c>
      <c r="C515" s="10" t="s">
        <v>33</v>
      </c>
      <c r="D515" s="10" t="s">
        <v>34</v>
      </c>
      <c r="E515" s="10" t="s">
        <v>186</v>
      </c>
      <c r="G515" s="3">
        <v>1</v>
      </c>
      <c r="H515" s="10" t="s">
        <v>16</v>
      </c>
      <c r="I515" s="3">
        <v>13309</v>
      </c>
      <c r="J515" s="3">
        <v>11190</v>
      </c>
      <c r="K515" s="3">
        <v>24499</v>
      </c>
      <c r="L515" s="3">
        <v>27183307</v>
      </c>
      <c r="M515" s="3">
        <v>10522665</v>
      </c>
      <c r="N515" s="3">
        <v>382</v>
      </c>
      <c r="O515" s="3">
        <v>342</v>
      </c>
      <c r="P515" s="3">
        <v>5868917</v>
      </c>
      <c r="Q515" s="3">
        <v>2574601</v>
      </c>
      <c r="R515" s="3">
        <v>674070</v>
      </c>
      <c r="S515" s="3">
        <v>277496</v>
      </c>
      <c r="T515" s="17">
        <f t="shared" ref="T515:T578" si="48">L515/N515</f>
        <v>71160.489528795806</v>
      </c>
      <c r="U515" s="17">
        <f t="shared" ref="U515:U578" si="49">M515/O515</f>
        <v>30768.026315789473</v>
      </c>
      <c r="V515" s="17">
        <f t="shared" ref="V515:V578" si="50">P515/N515</f>
        <v>15363.657068062827</v>
      </c>
      <c r="W515" s="17">
        <f t="shared" ref="W515:W578" si="51">Q515/O515</f>
        <v>7528.0730994152045</v>
      </c>
      <c r="X515" s="17">
        <f t="shared" ref="X515:X578" si="52">R515/N515</f>
        <v>1764.5811518324608</v>
      </c>
      <c r="Y515" s="17">
        <f t="shared" ref="Y515:Y578" si="53">S515/O515</f>
        <v>811.39181286549706</v>
      </c>
    </row>
    <row r="516" spans="1:25" s="3" customFormat="1" ht="20" customHeight="1" x14ac:dyDescent="0.15">
      <c r="A516" s="8">
        <v>2014</v>
      </c>
      <c r="B516" s="9">
        <v>110556</v>
      </c>
      <c r="C516" s="10" t="s">
        <v>35</v>
      </c>
      <c r="D516" s="10" t="s">
        <v>36</v>
      </c>
      <c r="E516" s="10" t="s">
        <v>186</v>
      </c>
      <c r="G516" s="3">
        <v>1</v>
      </c>
      <c r="H516" s="10" t="s">
        <v>16</v>
      </c>
      <c r="I516" s="3">
        <v>7401</v>
      </c>
      <c r="J516" s="3">
        <v>10317</v>
      </c>
      <c r="K516" s="3">
        <v>17718</v>
      </c>
      <c r="L516" s="3">
        <v>15909717</v>
      </c>
      <c r="M516" s="3">
        <v>8967959</v>
      </c>
      <c r="N516" s="3">
        <v>223</v>
      </c>
      <c r="O516" s="3">
        <v>296</v>
      </c>
      <c r="P516" s="3">
        <v>4637174</v>
      </c>
      <c r="Q516" s="3">
        <v>2343753</v>
      </c>
      <c r="R516" s="3">
        <v>379363</v>
      </c>
      <c r="S516" s="3">
        <v>188900</v>
      </c>
      <c r="T516" s="17">
        <f t="shared" si="48"/>
        <v>71344.022421524671</v>
      </c>
      <c r="U516" s="17">
        <f t="shared" si="49"/>
        <v>30297.158783783783</v>
      </c>
      <c r="V516" s="17">
        <f t="shared" si="50"/>
        <v>20794.502242152466</v>
      </c>
      <c r="W516" s="17">
        <f t="shared" si="51"/>
        <v>7918.0844594594591</v>
      </c>
      <c r="X516" s="17">
        <f t="shared" si="52"/>
        <v>1701.1793721973095</v>
      </c>
      <c r="Y516" s="17">
        <f t="shared" si="53"/>
        <v>638.17567567567562</v>
      </c>
    </row>
    <row r="517" spans="1:25" s="3" customFormat="1" ht="20" customHeight="1" x14ac:dyDescent="0.15">
      <c r="A517" s="8">
        <v>2014</v>
      </c>
      <c r="B517" s="9">
        <v>169248</v>
      </c>
      <c r="C517" s="10" t="s">
        <v>37</v>
      </c>
      <c r="D517" s="10" t="s">
        <v>38</v>
      </c>
      <c r="E517" s="10" t="s">
        <v>186</v>
      </c>
      <c r="G517" s="3">
        <v>1</v>
      </c>
      <c r="H517" s="10" t="s">
        <v>16</v>
      </c>
      <c r="I517" s="3">
        <v>7904</v>
      </c>
      <c r="J517" s="3">
        <v>9956</v>
      </c>
      <c r="K517" s="3">
        <v>17860</v>
      </c>
      <c r="L517" s="3">
        <v>11129628</v>
      </c>
      <c r="M517" s="3">
        <v>5855796</v>
      </c>
      <c r="N517" s="3">
        <v>329</v>
      </c>
      <c r="O517" s="3">
        <v>280</v>
      </c>
      <c r="P517" s="3">
        <v>2470587</v>
      </c>
      <c r="Q517" s="3">
        <v>870605</v>
      </c>
      <c r="R517" s="3">
        <v>322780</v>
      </c>
      <c r="S517" s="3">
        <v>174303</v>
      </c>
      <c r="T517" s="17">
        <f t="shared" si="48"/>
        <v>33828.656534954411</v>
      </c>
      <c r="U517" s="17">
        <f t="shared" si="49"/>
        <v>20913.557142857142</v>
      </c>
      <c r="V517" s="17">
        <f t="shared" si="50"/>
        <v>7509.3829787234044</v>
      </c>
      <c r="W517" s="17">
        <f t="shared" si="51"/>
        <v>3109.3035714285716</v>
      </c>
      <c r="X517" s="17">
        <f t="shared" si="52"/>
        <v>981.09422492401211</v>
      </c>
      <c r="Y517" s="17">
        <f t="shared" si="53"/>
        <v>622.51071428571424</v>
      </c>
    </row>
    <row r="518" spans="1:25" s="3" customFormat="1" ht="20" customHeight="1" x14ac:dyDescent="0.15">
      <c r="A518" s="8">
        <v>2014</v>
      </c>
      <c r="B518" s="9">
        <v>217882</v>
      </c>
      <c r="C518" s="10" t="s">
        <v>39</v>
      </c>
      <c r="D518" s="10" t="s">
        <v>40</v>
      </c>
      <c r="E518" s="10" t="s">
        <v>186</v>
      </c>
      <c r="G518" s="3">
        <v>1</v>
      </c>
      <c r="H518" s="10" t="s">
        <v>16</v>
      </c>
      <c r="I518" s="3">
        <v>8787</v>
      </c>
      <c r="J518" s="3">
        <v>7742</v>
      </c>
      <c r="K518" s="3">
        <v>16529</v>
      </c>
      <c r="L518" s="3">
        <v>36470775</v>
      </c>
      <c r="M518" s="3">
        <v>11534236</v>
      </c>
      <c r="N518" s="3">
        <v>317</v>
      </c>
      <c r="O518" s="3">
        <v>287</v>
      </c>
      <c r="P518" s="3">
        <v>7170224</v>
      </c>
      <c r="Q518" s="3">
        <v>2077998</v>
      </c>
      <c r="R518" s="3">
        <v>1317961</v>
      </c>
      <c r="S518" s="3">
        <v>395146</v>
      </c>
      <c r="T518" s="17">
        <f t="shared" si="48"/>
        <v>115049.76340694007</v>
      </c>
      <c r="U518" s="17">
        <f t="shared" si="49"/>
        <v>40188.975609756097</v>
      </c>
      <c r="V518" s="17">
        <f t="shared" si="50"/>
        <v>22619.003154574133</v>
      </c>
      <c r="W518" s="17">
        <f t="shared" si="51"/>
        <v>7240.4111498257844</v>
      </c>
      <c r="X518" s="17">
        <f t="shared" si="52"/>
        <v>4157.6056782334381</v>
      </c>
      <c r="Y518" s="17">
        <f t="shared" si="53"/>
        <v>1376.8153310104531</v>
      </c>
    </row>
    <row r="519" spans="1:25" s="3" customFormat="1" ht="20" customHeight="1" x14ac:dyDescent="0.15">
      <c r="A519" s="8">
        <v>2014</v>
      </c>
      <c r="B519" s="9">
        <v>218724</v>
      </c>
      <c r="C519" s="10" t="s">
        <v>41</v>
      </c>
      <c r="D519" s="10" t="s">
        <v>40</v>
      </c>
      <c r="E519" s="10" t="s">
        <v>187</v>
      </c>
      <c r="G519" s="3">
        <v>1</v>
      </c>
      <c r="H519" s="10" t="s">
        <v>16</v>
      </c>
      <c r="I519" s="3">
        <v>3927</v>
      </c>
      <c r="J519" s="3">
        <v>4543</v>
      </c>
      <c r="K519" s="3">
        <v>8470</v>
      </c>
      <c r="L519" s="3">
        <v>11344351</v>
      </c>
      <c r="M519" s="3">
        <v>5939082</v>
      </c>
      <c r="N519" s="3">
        <v>260</v>
      </c>
      <c r="O519" s="3">
        <v>219</v>
      </c>
      <c r="P519" s="3">
        <v>1919982</v>
      </c>
      <c r="Q519" s="3">
        <v>793072</v>
      </c>
      <c r="R519" s="3">
        <v>301169</v>
      </c>
      <c r="S519" s="3">
        <v>169188</v>
      </c>
      <c r="T519" s="17">
        <f t="shared" si="48"/>
        <v>43632.119230769233</v>
      </c>
      <c r="U519" s="17">
        <f t="shared" si="49"/>
        <v>27119.095890410958</v>
      </c>
      <c r="V519" s="17">
        <f t="shared" si="50"/>
        <v>7384.5461538461541</v>
      </c>
      <c r="W519" s="17">
        <f t="shared" si="51"/>
        <v>3621.3333333333335</v>
      </c>
      <c r="X519" s="17">
        <f t="shared" si="52"/>
        <v>1158.3423076923077</v>
      </c>
      <c r="Y519" s="17">
        <f t="shared" si="53"/>
        <v>772.54794520547944</v>
      </c>
    </row>
    <row r="520" spans="1:25" s="3" customFormat="1" ht="20" customHeight="1" x14ac:dyDescent="0.15">
      <c r="A520" s="8">
        <v>2014</v>
      </c>
      <c r="B520" s="9">
        <v>126818</v>
      </c>
      <c r="C520" s="10" t="s">
        <v>42</v>
      </c>
      <c r="D520" s="10" t="s">
        <v>43</v>
      </c>
      <c r="E520" s="10" t="s">
        <v>186</v>
      </c>
      <c r="G520" s="3">
        <v>1</v>
      </c>
      <c r="H520" s="10" t="s">
        <v>16</v>
      </c>
      <c r="I520" s="3">
        <v>9571</v>
      </c>
      <c r="J520" s="3">
        <v>10561</v>
      </c>
      <c r="K520" s="3">
        <v>20132</v>
      </c>
      <c r="L520" s="3">
        <v>18851527</v>
      </c>
      <c r="M520" s="3">
        <v>8159120</v>
      </c>
      <c r="N520" s="3">
        <v>281</v>
      </c>
      <c r="O520" s="3">
        <v>244</v>
      </c>
      <c r="P520" s="3">
        <v>4163919</v>
      </c>
      <c r="Q520" s="3">
        <v>1491692</v>
      </c>
      <c r="R520" s="3">
        <v>541019</v>
      </c>
      <c r="S520" s="3">
        <v>251419</v>
      </c>
      <c r="T520" s="17">
        <f t="shared" si="48"/>
        <v>67087.284697508891</v>
      </c>
      <c r="U520" s="17">
        <f t="shared" si="49"/>
        <v>33439.016393442624</v>
      </c>
      <c r="V520" s="17">
        <f t="shared" si="50"/>
        <v>14818.217081850535</v>
      </c>
      <c r="W520" s="17">
        <f t="shared" si="51"/>
        <v>6113.4918032786882</v>
      </c>
      <c r="X520" s="17">
        <f t="shared" si="52"/>
        <v>1925.3345195729537</v>
      </c>
      <c r="Y520" s="17">
        <f t="shared" si="53"/>
        <v>1030.405737704918</v>
      </c>
    </row>
    <row r="521" spans="1:25" s="3" customFormat="1" ht="20" customHeight="1" x14ac:dyDescent="0.15">
      <c r="A521" s="8">
        <v>2014</v>
      </c>
      <c r="B521" s="9">
        <v>198419</v>
      </c>
      <c r="C521" s="10" t="s">
        <v>44</v>
      </c>
      <c r="D521" s="10" t="s">
        <v>14</v>
      </c>
      <c r="E521" s="10" t="s">
        <v>186</v>
      </c>
      <c r="G521" s="3">
        <v>1</v>
      </c>
      <c r="H521" s="10" t="s">
        <v>16</v>
      </c>
      <c r="I521" s="3">
        <v>3257</v>
      </c>
      <c r="J521" s="3">
        <v>3214</v>
      </c>
      <c r="K521" s="3">
        <v>6471</v>
      </c>
      <c r="L521" s="3">
        <v>52855763</v>
      </c>
      <c r="M521" s="3">
        <v>18611140</v>
      </c>
      <c r="N521" s="3">
        <v>483</v>
      </c>
      <c r="O521" s="3">
        <v>378</v>
      </c>
      <c r="P521" s="3">
        <v>7658993</v>
      </c>
      <c r="Q521" s="3">
        <v>2641446</v>
      </c>
      <c r="R521" s="3">
        <v>1184404</v>
      </c>
      <c r="S521" s="3">
        <v>396438</v>
      </c>
      <c r="T521" s="17">
        <f t="shared" si="48"/>
        <v>109432.22153209109</v>
      </c>
      <c r="U521" s="17">
        <f t="shared" si="49"/>
        <v>49235.820105820108</v>
      </c>
      <c r="V521" s="17">
        <f t="shared" si="50"/>
        <v>15857.128364389235</v>
      </c>
      <c r="W521" s="17">
        <f t="shared" si="51"/>
        <v>6987.9523809523807</v>
      </c>
      <c r="X521" s="17">
        <f t="shared" si="52"/>
        <v>2452.1821946169771</v>
      </c>
      <c r="Y521" s="17">
        <f t="shared" si="53"/>
        <v>1048.7777777777778</v>
      </c>
    </row>
    <row r="522" spans="1:25" s="3" customFormat="1" ht="20" customHeight="1" x14ac:dyDescent="0.15">
      <c r="A522" s="8">
        <v>2014</v>
      </c>
      <c r="B522" s="9">
        <v>198464</v>
      </c>
      <c r="C522" s="10" t="s">
        <v>45</v>
      </c>
      <c r="D522" s="10" t="s">
        <v>14</v>
      </c>
      <c r="E522" s="10" t="s">
        <v>186</v>
      </c>
      <c r="G522" s="3">
        <v>1</v>
      </c>
      <c r="H522" s="10" t="s">
        <v>16</v>
      </c>
      <c r="I522" s="3">
        <v>7862</v>
      </c>
      <c r="J522" s="3">
        <v>10934</v>
      </c>
      <c r="K522" s="3">
        <v>18796</v>
      </c>
      <c r="L522" s="3">
        <v>18077428</v>
      </c>
      <c r="M522" s="3">
        <v>7660820</v>
      </c>
      <c r="N522" s="3">
        <v>328</v>
      </c>
      <c r="O522" s="3">
        <v>261</v>
      </c>
      <c r="P522" s="3">
        <v>5503517</v>
      </c>
      <c r="Q522" s="3">
        <v>1959818</v>
      </c>
      <c r="R522" s="3">
        <v>531799</v>
      </c>
      <c r="S522" s="3">
        <v>272345</v>
      </c>
      <c r="T522" s="17">
        <f t="shared" si="48"/>
        <v>55114.109756097561</v>
      </c>
      <c r="U522" s="17">
        <f t="shared" si="49"/>
        <v>29351.800766283526</v>
      </c>
      <c r="V522" s="17">
        <f t="shared" si="50"/>
        <v>16779.015243902439</v>
      </c>
      <c r="W522" s="17">
        <f t="shared" si="51"/>
        <v>7508.8812260536397</v>
      </c>
      <c r="X522" s="17">
        <f t="shared" si="52"/>
        <v>1621.3384146341464</v>
      </c>
      <c r="Y522" s="17">
        <f t="shared" si="53"/>
        <v>1043.4674329501916</v>
      </c>
    </row>
    <row r="523" spans="1:25" s="3" customFormat="1" ht="20" customHeight="1" x14ac:dyDescent="0.15">
      <c r="A523" s="8">
        <v>2014</v>
      </c>
      <c r="B523" s="9">
        <v>169798</v>
      </c>
      <c r="C523" s="10" t="s">
        <v>46</v>
      </c>
      <c r="D523" s="10" t="s">
        <v>38</v>
      </c>
      <c r="E523" s="10" t="s">
        <v>186</v>
      </c>
      <c r="G523" s="3">
        <v>1</v>
      </c>
      <c r="H523" s="10" t="s">
        <v>16</v>
      </c>
      <c r="I523" s="3">
        <v>5288</v>
      </c>
      <c r="J523" s="3">
        <v>7650</v>
      </c>
      <c r="K523" s="3">
        <v>12938</v>
      </c>
      <c r="L523" s="3">
        <v>11440667</v>
      </c>
      <c r="M523" s="3">
        <v>7206865</v>
      </c>
      <c r="N523" s="3">
        <v>411</v>
      </c>
      <c r="O523" s="3">
        <v>311</v>
      </c>
      <c r="P523" s="3">
        <v>2026563</v>
      </c>
      <c r="Q523" s="3">
        <v>1109358</v>
      </c>
      <c r="R523" s="3">
        <v>382684</v>
      </c>
      <c r="S523" s="3">
        <v>169138</v>
      </c>
      <c r="T523" s="17">
        <f t="shared" si="48"/>
        <v>27836.172749391728</v>
      </c>
      <c r="U523" s="17">
        <f t="shared" si="49"/>
        <v>23173.199356913185</v>
      </c>
      <c r="V523" s="17">
        <f t="shared" si="50"/>
        <v>4930.8102189781021</v>
      </c>
      <c r="W523" s="17">
        <f t="shared" si="51"/>
        <v>3567.0675241157555</v>
      </c>
      <c r="X523" s="17">
        <f t="shared" si="52"/>
        <v>931.10462287104622</v>
      </c>
      <c r="Y523" s="17">
        <f t="shared" si="53"/>
        <v>543.85209003215436</v>
      </c>
    </row>
    <row r="524" spans="1:25" s="3" customFormat="1" ht="20" customHeight="1" x14ac:dyDescent="0.15">
      <c r="A524" s="8">
        <v>2014</v>
      </c>
      <c r="B524" s="9">
        <v>133669</v>
      </c>
      <c r="C524" s="10" t="s">
        <v>47</v>
      </c>
      <c r="D524" s="10" t="s">
        <v>48</v>
      </c>
      <c r="E524" s="10" t="s">
        <v>186</v>
      </c>
      <c r="G524" s="3">
        <v>1</v>
      </c>
      <c r="H524" s="10" t="s">
        <v>16</v>
      </c>
      <c r="I524" s="3">
        <v>6783</v>
      </c>
      <c r="J524" s="3">
        <v>8395</v>
      </c>
      <c r="K524" s="3">
        <v>15178</v>
      </c>
      <c r="L524" s="3">
        <v>11362357</v>
      </c>
      <c r="M524" s="3">
        <v>4751487</v>
      </c>
      <c r="N524" s="3">
        <v>247</v>
      </c>
      <c r="O524" s="3">
        <v>231</v>
      </c>
      <c r="P524" s="3">
        <v>3104447</v>
      </c>
      <c r="Q524" s="3">
        <v>1059360</v>
      </c>
      <c r="R524" s="3">
        <v>333949</v>
      </c>
      <c r="S524" s="3">
        <v>170849</v>
      </c>
      <c r="T524" s="17">
        <f t="shared" si="48"/>
        <v>46001.445344129555</v>
      </c>
      <c r="U524" s="17">
        <f t="shared" si="49"/>
        <v>20569.207792207791</v>
      </c>
      <c r="V524" s="17">
        <f t="shared" si="50"/>
        <v>12568.611336032389</v>
      </c>
      <c r="W524" s="17">
        <f t="shared" si="51"/>
        <v>4585.9740259740256</v>
      </c>
      <c r="X524" s="17">
        <f t="shared" si="52"/>
        <v>1352.0202429149797</v>
      </c>
      <c r="Y524" s="17">
        <f t="shared" si="53"/>
        <v>739.60606060606062</v>
      </c>
    </row>
    <row r="525" spans="1:25" s="3" customFormat="1" ht="20" customHeight="1" x14ac:dyDescent="0.15">
      <c r="A525" s="8">
        <v>2014</v>
      </c>
      <c r="B525" s="9">
        <v>133951</v>
      </c>
      <c r="C525" s="10" t="s">
        <v>49</v>
      </c>
      <c r="D525" s="10" t="s">
        <v>48</v>
      </c>
      <c r="E525" s="10" t="s">
        <v>186</v>
      </c>
      <c r="G525" s="3">
        <v>1</v>
      </c>
      <c r="H525" s="10" t="s">
        <v>16</v>
      </c>
      <c r="I525" s="3">
        <v>11095</v>
      </c>
      <c r="J525" s="3">
        <v>14245</v>
      </c>
      <c r="K525" s="3">
        <v>25340</v>
      </c>
      <c r="L525" s="3">
        <v>12751755</v>
      </c>
      <c r="M525" s="3">
        <v>6417636</v>
      </c>
      <c r="N525" s="3">
        <v>233</v>
      </c>
      <c r="O525" s="3">
        <v>235</v>
      </c>
      <c r="P525" s="3">
        <v>2535723</v>
      </c>
      <c r="Q525" s="3">
        <v>1193410</v>
      </c>
      <c r="R525" s="3">
        <v>304052</v>
      </c>
      <c r="S525" s="3">
        <v>106574</v>
      </c>
      <c r="T525" s="17">
        <f t="shared" si="48"/>
        <v>54728.562231759657</v>
      </c>
      <c r="U525" s="17">
        <f t="shared" si="49"/>
        <v>27309.089361702128</v>
      </c>
      <c r="V525" s="17">
        <f t="shared" si="50"/>
        <v>10882.931330472104</v>
      </c>
      <c r="W525" s="17">
        <f t="shared" si="51"/>
        <v>5078.3404255319147</v>
      </c>
      <c r="X525" s="17">
        <f t="shared" si="52"/>
        <v>1304.9442060085837</v>
      </c>
      <c r="Y525" s="17">
        <f t="shared" si="53"/>
        <v>453.50638297872342</v>
      </c>
    </row>
    <row r="526" spans="1:25" s="3" customFormat="1" ht="20" customHeight="1" x14ac:dyDescent="0.15">
      <c r="A526" s="8">
        <v>2014</v>
      </c>
      <c r="B526" s="9">
        <v>134097</v>
      </c>
      <c r="C526" s="10" t="s">
        <v>50</v>
      </c>
      <c r="D526" s="10" t="s">
        <v>48</v>
      </c>
      <c r="E526" s="10" t="s">
        <v>186</v>
      </c>
      <c r="G526" s="3">
        <v>1</v>
      </c>
      <c r="H526" s="10" t="s">
        <v>16</v>
      </c>
      <c r="I526" s="3">
        <v>12722</v>
      </c>
      <c r="J526" s="3">
        <v>16211</v>
      </c>
      <c r="K526" s="3">
        <v>28933</v>
      </c>
      <c r="L526" s="3">
        <v>45629907</v>
      </c>
      <c r="M526" s="3">
        <v>14805462</v>
      </c>
      <c r="N526" s="3">
        <v>331</v>
      </c>
      <c r="O526" s="3">
        <v>370</v>
      </c>
      <c r="P526" s="3">
        <v>15051231</v>
      </c>
      <c r="Q526" s="3">
        <v>4587522</v>
      </c>
      <c r="R526" s="3">
        <v>936791</v>
      </c>
      <c r="S526" s="3">
        <v>424378</v>
      </c>
      <c r="T526" s="17">
        <f t="shared" si="48"/>
        <v>137854.70392749246</v>
      </c>
      <c r="U526" s="17">
        <f t="shared" si="49"/>
        <v>40014.762162162166</v>
      </c>
      <c r="V526" s="17">
        <f t="shared" si="50"/>
        <v>45471.996978851967</v>
      </c>
      <c r="W526" s="17">
        <f t="shared" si="51"/>
        <v>12398.708108108109</v>
      </c>
      <c r="X526" s="17">
        <f t="shared" si="52"/>
        <v>2830.1842900302113</v>
      </c>
      <c r="Y526" s="17">
        <f t="shared" si="53"/>
        <v>1146.9675675675676</v>
      </c>
    </row>
    <row r="527" spans="1:25" s="3" customFormat="1" ht="20" customHeight="1" x14ac:dyDescent="0.15">
      <c r="A527" s="8">
        <v>2014</v>
      </c>
      <c r="B527" s="9">
        <v>139755</v>
      </c>
      <c r="C527" s="10" t="s">
        <v>51</v>
      </c>
      <c r="D527" s="10" t="s">
        <v>52</v>
      </c>
      <c r="E527" s="10" t="s">
        <v>186</v>
      </c>
      <c r="G527" s="3">
        <v>1</v>
      </c>
      <c r="H527" s="10" t="s">
        <v>16</v>
      </c>
      <c r="I527" s="3">
        <v>8634</v>
      </c>
      <c r="J527" s="3">
        <v>4516</v>
      </c>
      <c r="K527" s="3">
        <v>13150</v>
      </c>
      <c r="L527" s="3">
        <v>34792834</v>
      </c>
      <c r="M527" s="3">
        <v>8727304</v>
      </c>
      <c r="N527" s="3">
        <v>334</v>
      </c>
      <c r="O527" s="3">
        <v>204</v>
      </c>
      <c r="P527" s="3">
        <v>6953395</v>
      </c>
      <c r="Q527" s="3">
        <v>1730674</v>
      </c>
      <c r="R527" s="3">
        <v>906230</v>
      </c>
      <c r="S527" s="3">
        <v>402970</v>
      </c>
      <c r="T527" s="17">
        <f t="shared" si="48"/>
        <v>104170.16167664671</v>
      </c>
      <c r="U527" s="17">
        <f t="shared" si="49"/>
        <v>42780.901960784315</v>
      </c>
      <c r="V527" s="17">
        <f t="shared" si="50"/>
        <v>20818.547904191615</v>
      </c>
      <c r="W527" s="17">
        <f t="shared" si="51"/>
        <v>8483.6960784313724</v>
      </c>
      <c r="X527" s="17">
        <f t="shared" si="52"/>
        <v>2713.2634730538921</v>
      </c>
      <c r="Y527" s="17">
        <f t="shared" si="53"/>
        <v>1975.3431372549019</v>
      </c>
    </row>
    <row r="528" spans="1:25" s="3" customFormat="1" ht="20" customHeight="1" x14ac:dyDescent="0.15">
      <c r="A528" s="8">
        <v>2014</v>
      </c>
      <c r="B528" s="9">
        <v>139931</v>
      </c>
      <c r="C528" s="10" t="s">
        <v>53</v>
      </c>
      <c r="D528" s="10" t="s">
        <v>52</v>
      </c>
      <c r="E528" s="10" t="s">
        <v>186</v>
      </c>
      <c r="G528" s="3">
        <v>1</v>
      </c>
      <c r="H528" s="10" t="s">
        <v>16</v>
      </c>
      <c r="I528" s="3">
        <v>7891</v>
      </c>
      <c r="J528" s="3">
        <v>7902</v>
      </c>
      <c r="K528" s="3">
        <v>15793</v>
      </c>
      <c r="L528" s="3">
        <v>7579860</v>
      </c>
      <c r="M528" s="3">
        <v>3685601</v>
      </c>
      <c r="N528" s="3">
        <v>240</v>
      </c>
      <c r="O528" s="3">
        <v>188</v>
      </c>
      <c r="P528" s="3">
        <v>1936613</v>
      </c>
      <c r="Q528" s="3">
        <v>858871</v>
      </c>
      <c r="R528" s="3">
        <v>225524</v>
      </c>
      <c r="S528" s="3">
        <v>123987</v>
      </c>
      <c r="T528" s="17">
        <f t="shared" si="48"/>
        <v>31582.75</v>
      </c>
      <c r="U528" s="17">
        <f t="shared" si="49"/>
        <v>19604.260638297874</v>
      </c>
      <c r="V528" s="17">
        <f t="shared" si="50"/>
        <v>8069.2208333333338</v>
      </c>
      <c r="W528" s="17">
        <f t="shared" si="51"/>
        <v>4568.4627659574471</v>
      </c>
      <c r="X528" s="17">
        <f t="shared" si="52"/>
        <v>939.68333333333328</v>
      </c>
      <c r="Y528" s="17">
        <f t="shared" si="53"/>
        <v>659.50531914893622</v>
      </c>
    </row>
    <row r="529" spans="1:25" s="3" customFormat="1" ht="20" customHeight="1" x14ac:dyDescent="0.15">
      <c r="A529" s="8">
        <v>2014</v>
      </c>
      <c r="B529" s="9">
        <v>139940</v>
      </c>
      <c r="C529" s="10" t="s">
        <v>54</v>
      </c>
      <c r="D529" s="10" t="s">
        <v>52</v>
      </c>
      <c r="E529" s="10" t="s">
        <v>186</v>
      </c>
      <c r="G529" s="3">
        <v>1</v>
      </c>
      <c r="H529" s="10" t="s">
        <v>16</v>
      </c>
      <c r="I529" s="3">
        <v>7709</v>
      </c>
      <c r="J529" s="3">
        <v>11130</v>
      </c>
      <c r="K529" s="3">
        <v>18839</v>
      </c>
      <c r="L529" s="3">
        <v>11028569</v>
      </c>
      <c r="M529" s="3">
        <v>6077122</v>
      </c>
      <c r="N529" s="3">
        <v>237</v>
      </c>
      <c r="O529" s="3">
        <v>194</v>
      </c>
      <c r="P529" s="3">
        <v>4188921</v>
      </c>
      <c r="Q529" s="3">
        <v>2432124</v>
      </c>
      <c r="R529" s="3">
        <v>301349</v>
      </c>
      <c r="S529" s="3">
        <v>107963</v>
      </c>
      <c r="T529" s="17">
        <f t="shared" si="48"/>
        <v>46534.04641350211</v>
      </c>
      <c r="U529" s="17">
        <f t="shared" si="49"/>
        <v>31325.371134020617</v>
      </c>
      <c r="V529" s="17">
        <f t="shared" si="50"/>
        <v>17674.772151898735</v>
      </c>
      <c r="W529" s="17">
        <f t="shared" si="51"/>
        <v>12536.721649484536</v>
      </c>
      <c r="X529" s="17">
        <f t="shared" si="52"/>
        <v>1271.5147679324893</v>
      </c>
      <c r="Y529" s="17">
        <f t="shared" si="53"/>
        <v>556.51030927835052</v>
      </c>
    </row>
    <row r="530" spans="1:25" s="3" customFormat="1" ht="20" customHeight="1" x14ac:dyDescent="0.15">
      <c r="A530" s="8">
        <v>2014</v>
      </c>
      <c r="B530" s="9">
        <v>151351</v>
      </c>
      <c r="C530" s="10" t="s">
        <v>55</v>
      </c>
      <c r="D530" s="10" t="s">
        <v>24</v>
      </c>
      <c r="E530" s="10" t="s">
        <v>186</v>
      </c>
      <c r="G530" s="3">
        <v>1</v>
      </c>
      <c r="H530" s="10" t="s">
        <v>16</v>
      </c>
      <c r="I530" s="3">
        <v>15523</v>
      </c>
      <c r="J530" s="3">
        <v>15638</v>
      </c>
      <c r="K530" s="3">
        <v>31161</v>
      </c>
      <c r="L530" s="3">
        <v>38322388</v>
      </c>
      <c r="M530" s="3">
        <v>16091274</v>
      </c>
      <c r="N530" s="3">
        <v>443</v>
      </c>
      <c r="O530" s="3">
        <v>392</v>
      </c>
      <c r="P530" s="3">
        <v>6877186</v>
      </c>
      <c r="Q530" s="3">
        <v>2973622</v>
      </c>
      <c r="R530" s="3">
        <v>1365737</v>
      </c>
      <c r="S530" s="3">
        <v>389013</v>
      </c>
      <c r="T530" s="17">
        <f t="shared" si="48"/>
        <v>86506.519187358921</v>
      </c>
      <c r="U530" s="17">
        <f t="shared" si="49"/>
        <v>41049.168367346938</v>
      </c>
      <c r="V530" s="17">
        <f t="shared" si="50"/>
        <v>15524.121896162529</v>
      </c>
      <c r="W530" s="17">
        <f t="shared" si="51"/>
        <v>7585.7704081632655</v>
      </c>
      <c r="X530" s="17">
        <f t="shared" si="52"/>
        <v>3082.9277652370201</v>
      </c>
      <c r="Y530" s="17">
        <f t="shared" si="53"/>
        <v>992.38010204081638</v>
      </c>
    </row>
    <row r="531" spans="1:25" s="3" customFormat="1" ht="20" customHeight="1" x14ac:dyDescent="0.15">
      <c r="A531" s="8">
        <v>2014</v>
      </c>
      <c r="B531" s="9">
        <v>153603</v>
      </c>
      <c r="C531" s="10" t="s">
        <v>56</v>
      </c>
      <c r="D531" s="10" t="s">
        <v>57</v>
      </c>
      <c r="E531" s="10" t="s">
        <v>186</v>
      </c>
      <c r="G531" s="3">
        <v>1</v>
      </c>
      <c r="H531" s="10" t="s">
        <v>16</v>
      </c>
      <c r="I531" s="3">
        <v>15275</v>
      </c>
      <c r="J531" s="3">
        <v>11924</v>
      </c>
      <c r="K531" s="3">
        <v>27199</v>
      </c>
      <c r="L531" s="3">
        <v>25669478</v>
      </c>
      <c r="M531" s="3">
        <v>13234855</v>
      </c>
      <c r="N531" s="3">
        <v>274</v>
      </c>
      <c r="O531" s="3">
        <v>234</v>
      </c>
      <c r="P531" s="3">
        <v>5169073</v>
      </c>
      <c r="Q531" s="3">
        <v>3289687</v>
      </c>
      <c r="R531" s="3">
        <v>1216992</v>
      </c>
      <c r="S531" s="3">
        <v>412971</v>
      </c>
      <c r="T531" s="17">
        <f t="shared" si="48"/>
        <v>93684.226277372261</v>
      </c>
      <c r="U531" s="17">
        <f t="shared" si="49"/>
        <v>56559.209401709399</v>
      </c>
      <c r="V531" s="17">
        <f t="shared" si="50"/>
        <v>18865.229927007298</v>
      </c>
      <c r="W531" s="17">
        <f t="shared" si="51"/>
        <v>14058.491452991453</v>
      </c>
      <c r="X531" s="17">
        <f t="shared" si="52"/>
        <v>4441.5766423357663</v>
      </c>
      <c r="Y531" s="17">
        <f t="shared" si="53"/>
        <v>1764.8333333333333</v>
      </c>
    </row>
    <row r="532" spans="1:25" s="3" customFormat="1" ht="20" customHeight="1" x14ac:dyDescent="0.15">
      <c r="A532" s="8">
        <v>2014</v>
      </c>
      <c r="B532" s="9">
        <v>155399</v>
      </c>
      <c r="C532" s="10" t="s">
        <v>58</v>
      </c>
      <c r="D532" s="10" t="s">
        <v>59</v>
      </c>
      <c r="E532" s="10" t="s">
        <v>186</v>
      </c>
      <c r="G532" s="3">
        <v>1</v>
      </c>
      <c r="H532" s="10" t="s">
        <v>16</v>
      </c>
      <c r="I532" s="3">
        <v>9387</v>
      </c>
      <c r="J532" s="3">
        <v>8569</v>
      </c>
      <c r="K532" s="3">
        <v>17956</v>
      </c>
      <c r="L532" s="3">
        <v>27337556</v>
      </c>
      <c r="M532" s="3">
        <v>10221018</v>
      </c>
      <c r="N532" s="3">
        <v>291</v>
      </c>
      <c r="O532" s="3">
        <v>313</v>
      </c>
      <c r="P532" s="3">
        <v>5559258</v>
      </c>
      <c r="Q532" s="3">
        <v>2920748</v>
      </c>
      <c r="R532" s="3">
        <v>795627</v>
      </c>
      <c r="S532" s="3">
        <v>359782</v>
      </c>
      <c r="T532" s="17">
        <f t="shared" si="48"/>
        <v>93943.491408934715</v>
      </c>
      <c r="U532" s="17">
        <f t="shared" si="49"/>
        <v>32655.009584664538</v>
      </c>
      <c r="V532" s="17">
        <f t="shared" si="50"/>
        <v>19103.9793814433</v>
      </c>
      <c r="W532" s="17">
        <f t="shared" si="51"/>
        <v>9331.4632587859433</v>
      </c>
      <c r="X532" s="17">
        <f t="shared" si="52"/>
        <v>2734.1134020618556</v>
      </c>
      <c r="Y532" s="17">
        <f t="shared" si="53"/>
        <v>1149.4632587859426</v>
      </c>
    </row>
    <row r="533" spans="1:25" s="3" customFormat="1" ht="20" customHeight="1" x14ac:dyDescent="0.15">
      <c r="A533" s="8">
        <v>2014</v>
      </c>
      <c r="B533" s="9">
        <v>203517</v>
      </c>
      <c r="C533" s="10" t="s">
        <v>60</v>
      </c>
      <c r="D533" s="10" t="s">
        <v>32</v>
      </c>
      <c r="E533" s="10" t="s">
        <v>186</v>
      </c>
      <c r="G533" s="3">
        <v>1</v>
      </c>
      <c r="H533" s="10" t="s">
        <v>16</v>
      </c>
      <c r="I533" s="3">
        <v>7555</v>
      </c>
      <c r="J533" s="3">
        <v>10984</v>
      </c>
      <c r="K533" s="3">
        <v>18539</v>
      </c>
      <c r="L533" s="3">
        <v>10186066</v>
      </c>
      <c r="M533" s="3">
        <v>5983142</v>
      </c>
      <c r="N533" s="3">
        <v>280</v>
      </c>
      <c r="O533" s="3">
        <v>217</v>
      </c>
      <c r="P533" s="3">
        <v>1946506</v>
      </c>
      <c r="Q533" s="3">
        <v>1115700</v>
      </c>
      <c r="R533" s="3">
        <v>261027</v>
      </c>
      <c r="S533" s="3">
        <v>429848</v>
      </c>
      <c r="T533" s="17">
        <f t="shared" si="48"/>
        <v>36378.807142857142</v>
      </c>
      <c r="U533" s="17">
        <f t="shared" si="49"/>
        <v>27572.082949308755</v>
      </c>
      <c r="V533" s="17">
        <f t="shared" si="50"/>
        <v>6951.8071428571429</v>
      </c>
      <c r="W533" s="17">
        <f t="shared" si="51"/>
        <v>5141.4746543778801</v>
      </c>
      <c r="X533" s="17">
        <f t="shared" si="52"/>
        <v>932.23928571428576</v>
      </c>
      <c r="Y533" s="17">
        <f t="shared" si="53"/>
        <v>1980.8663594470047</v>
      </c>
    </row>
    <row r="534" spans="1:25" s="3" customFormat="1" ht="20" customHeight="1" x14ac:dyDescent="0.15">
      <c r="A534" s="8">
        <v>2014</v>
      </c>
      <c r="B534" s="9">
        <v>232557</v>
      </c>
      <c r="C534" s="10" t="s">
        <v>61</v>
      </c>
      <c r="D534" s="10" t="s">
        <v>62</v>
      </c>
      <c r="E534" s="10" t="s">
        <v>187</v>
      </c>
      <c r="G534" s="3">
        <v>1</v>
      </c>
      <c r="H534" s="10" t="s">
        <v>16</v>
      </c>
      <c r="I534" s="3">
        <v>11642</v>
      </c>
      <c r="J534" s="3">
        <v>15700</v>
      </c>
      <c r="K534" s="3">
        <v>27342</v>
      </c>
      <c r="L534" s="3">
        <v>17844476</v>
      </c>
      <c r="M534" s="3">
        <v>11339445</v>
      </c>
      <c r="N534" s="3">
        <v>293</v>
      </c>
      <c r="O534" s="3">
        <v>330</v>
      </c>
      <c r="P534" s="3">
        <v>2261013</v>
      </c>
      <c r="Q534" s="3">
        <v>1843494</v>
      </c>
      <c r="R534" s="3">
        <v>550974</v>
      </c>
      <c r="S534" s="3">
        <v>331098</v>
      </c>
      <c r="T534" s="17">
        <f t="shared" si="48"/>
        <v>60902.648464163824</v>
      </c>
      <c r="U534" s="17">
        <f t="shared" si="49"/>
        <v>34361.954545454544</v>
      </c>
      <c r="V534" s="17">
        <f t="shared" si="50"/>
        <v>7716.7679180887371</v>
      </c>
      <c r="W534" s="17">
        <f t="shared" si="51"/>
        <v>5586.3454545454542</v>
      </c>
      <c r="X534" s="17">
        <f t="shared" si="52"/>
        <v>1880.4573378839591</v>
      </c>
      <c r="Y534" s="17">
        <f t="shared" si="53"/>
        <v>1003.3272727272728</v>
      </c>
    </row>
    <row r="535" spans="1:25" s="3" customFormat="1" ht="20" customHeight="1" x14ac:dyDescent="0.15">
      <c r="A535" s="8">
        <v>2014</v>
      </c>
      <c r="B535" s="9">
        <v>159391</v>
      </c>
      <c r="C535" s="10" t="s">
        <v>63</v>
      </c>
      <c r="D535" s="10" t="s">
        <v>64</v>
      </c>
      <c r="E535" s="10" t="s">
        <v>186</v>
      </c>
      <c r="G535" s="3">
        <v>1</v>
      </c>
      <c r="H535" s="10" t="s">
        <v>16</v>
      </c>
      <c r="I535" s="3">
        <v>11164</v>
      </c>
      <c r="J535" s="3">
        <v>11925</v>
      </c>
      <c r="K535" s="3">
        <v>23089</v>
      </c>
      <c r="L535" s="3">
        <v>45492773</v>
      </c>
      <c r="M535" s="3">
        <v>16955841</v>
      </c>
      <c r="N535" s="3">
        <v>295</v>
      </c>
      <c r="O535" s="3">
        <v>273</v>
      </c>
      <c r="P535" s="3">
        <v>6815626</v>
      </c>
      <c r="Q535" s="3">
        <v>4081720</v>
      </c>
      <c r="R535" s="3">
        <v>1277315</v>
      </c>
      <c r="S535" s="3">
        <v>526794</v>
      </c>
      <c r="T535" s="17">
        <f t="shared" si="48"/>
        <v>154212.78983050847</v>
      </c>
      <c r="U535" s="17">
        <f t="shared" si="49"/>
        <v>62109.307692307695</v>
      </c>
      <c r="V535" s="17">
        <f t="shared" si="50"/>
        <v>23103.816949152544</v>
      </c>
      <c r="W535" s="17">
        <f t="shared" si="51"/>
        <v>14951.355311355312</v>
      </c>
      <c r="X535" s="17">
        <f t="shared" si="52"/>
        <v>4329.8813559322034</v>
      </c>
      <c r="Y535" s="17">
        <f t="shared" si="53"/>
        <v>1929.6483516483515</v>
      </c>
    </row>
    <row r="536" spans="1:25" s="3" customFormat="1" ht="20" customHeight="1" x14ac:dyDescent="0.15">
      <c r="A536" s="8">
        <v>2014</v>
      </c>
      <c r="B536" s="9">
        <v>159647</v>
      </c>
      <c r="C536" s="10" t="s">
        <v>65</v>
      </c>
      <c r="D536" s="10" t="s">
        <v>64</v>
      </c>
      <c r="E536" s="10" t="s">
        <v>186</v>
      </c>
      <c r="G536" s="3">
        <v>1</v>
      </c>
      <c r="H536" s="10" t="s">
        <v>16</v>
      </c>
      <c r="I536" s="3">
        <v>3753</v>
      </c>
      <c r="J536" s="3">
        <v>2803</v>
      </c>
      <c r="K536" s="3">
        <v>6556</v>
      </c>
      <c r="L536" s="3">
        <v>11692593</v>
      </c>
      <c r="M536" s="3">
        <v>5007545</v>
      </c>
      <c r="N536" s="3">
        <v>222</v>
      </c>
      <c r="O536" s="3">
        <v>172</v>
      </c>
      <c r="P536" s="3">
        <v>3322340</v>
      </c>
      <c r="Q536" s="3">
        <v>1042489</v>
      </c>
      <c r="R536" s="3">
        <v>219169</v>
      </c>
      <c r="S536" s="3">
        <v>130064</v>
      </c>
      <c r="T536" s="17">
        <f t="shared" si="48"/>
        <v>52669.33783783784</v>
      </c>
      <c r="U536" s="17">
        <f t="shared" si="49"/>
        <v>29113.633720930233</v>
      </c>
      <c r="V536" s="17">
        <f t="shared" si="50"/>
        <v>14965.495495495496</v>
      </c>
      <c r="W536" s="17">
        <f t="shared" si="51"/>
        <v>6060.9825581395353</v>
      </c>
      <c r="X536" s="17">
        <f t="shared" si="52"/>
        <v>987.24774774774778</v>
      </c>
      <c r="Y536" s="17">
        <f t="shared" si="53"/>
        <v>756.18604651162786</v>
      </c>
    </row>
    <row r="537" spans="1:25" s="3" customFormat="1" ht="20" customHeight="1" x14ac:dyDescent="0.15">
      <c r="A537" s="8">
        <v>2014</v>
      </c>
      <c r="B537" s="9">
        <v>237525</v>
      </c>
      <c r="C537" s="10" t="s">
        <v>66</v>
      </c>
      <c r="D537" s="10" t="s">
        <v>67</v>
      </c>
      <c r="E537" s="10" t="s">
        <v>186</v>
      </c>
      <c r="G537" s="3">
        <v>1</v>
      </c>
      <c r="H537" s="10" t="s">
        <v>16</v>
      </c>
      <c r="I537" s="3">
        <v>3535</v>
      </c>
      <c r="J537" s="3">
        <v>4517</v>
      </c>
      <c r="K537" s="3">
        <v>8052</v>
      </c>
      <c r="L537" s="3">
        <v>12223870</v>
      </c>
      <c r="M537" s="3">
        <v>5757362</v>
      </c>
      <c r="N537" s="3">
        <v>201</v>
      </c>
      <c r="O537" s="3">
        <v>214</v>
      </c>
      <c r="P537" s="3">
        <v>3016681</v>
      </c>
      <c r="Q537" s="3">
        <v>1441196</v>
      </c>
      <c r="R537" s="3">
        <v>355433</v>
      </c>
      <c r="S537" s="3">
        <v>161846</v>
      </c>
      <c r="T537" s="17">
        <f t="shared" si="48"/>
        <v>60815.273631840799</v>
      </c>
      <c r="U537" s="17">
        <f t="shared" si="49"/>
        <v>26903.560747663552</v>
      </c>
      <c r="V537" s="17">
        <f t="shared" si="50"/>
        <v>15008.363184079602</v>
      </c>
      <c r="W537" s="17">
        <f t="shared" si="51"/>
        <v>6734.5607476635514</v>
      </c>
      <c r="X537" s="17">
        <f t="shared" si="52"/>
        <v>1768.323383084577</v>
      </c>
      <c r="Y537" s="17">
        <f t="shared" si="53"/>
        <v>756.28971962616822</v>
      </c>
    </row>
    <row r="538" spans="1:25" s="3" customFormat="1" ht="20" customHeight="1" x14ac:dyDescent="0.15">
      <c r="A538" s="8">
        <v>2014</v>
      </c>
      <c r="B538" s="9">
        <v>204024</v>
      </c>
      <c r="C538" s="10" t="s">
        <v>68</v>
      </c>
      <c r="D538" s="10" t="s">
        <v>32</v>
      </c>
      <c r="E538" s="10" t="s">
        <v>186</v>
      </c>
      <c r="G538" s="3">
        <v>1</v>
      </c>
      <c r="H538" s="10" t="s">
        <v>16</v>
      </c>
      <c r="I538" s="3">
        <v>7367</v>
      </c>
      <c r="J538" s="3">
        <v>7662</v>
      </c>
      <c r="K538" s="3">
        <v>15029</v>
      </c>
      <c r="L538" s="3">
        <v>16175113</v>
      </c>
      <c r="M538" s="3">
        <v>7888849</v>
      </c>
      <c r="N538" s="3">
        <v>291</v>
      </c>
      <c r="O538" s="3">
        <v>306</v>
      </c>
      <c r="P538" s="3">
        <v>2993610</v>
      </c>
      <c r="Q538" s="3">
        <v>1460455</v>
      </c>
      <c r="R538" s="3">
        <v>343197</v>
      </c>
      <c r="S538" s="3">
        <v>121728</v>
      </c>
      <c r="T538" s="17">
        <f t="shared" si="48"/>
        <v>55584.580756013747</v>
      </c>
      <c r="U538" s="17">
        <f t="shared" si="49"/>
        <v>25780.552287581701</v>
      </c>
      <c r="V538" s="17">
        <f t="shared" si="50"/>
        <v>10287.319587628866</v>
      </c>
      <c r="W538" s="17">
        <f t="shared" si="51"/>
        <v>4772.7287581699347</v>
      </c>
      <c r="X538" s="17">
        <f t="shared" si="52"/>
        <v>1179.3711340206185</v>
      </c>
      <c r="Y538" s="17">
        <f t="shared" si="53"/>
        <v>397.80392156862746</v>
      </c>
    </row>
    <row r="539" spans="1:25" s="3" customFormat="1" ht="20" customHeight="1" x14ac:dyDescent="0.15">
      <c r="A539" s="8">
        <v>2014</v>
      </c>
      <c r="B539" s="9">
        <v>171100</v>
      </c>
      <c r="C539" s="10" t="s">
        <v>69</v>
      </c>
      <c r="D539" s="10" t="s">
        <v>38</v>
      </c>
      <c r="E539" s="10" t="s">
        <v>186</v>
      </c>
      <c r="G539" s="3">
        <v>1</v>
      </c>
      <c r="H539" s="10" t="s">
        <v>16</v>
      </c>
      <c r="I539" s="3">
        <v>17257</v>
      </c>
      <c r="J539" s="3">
        <v>17781</v>
      </c>
      <c r="K539" s="3">
        <v>35038</v>
      </c>
      <c r="L539" s="3">
        <v>48077684</v>
      </c>
      <c r="M539" s="3">
        <v>15433920</v>
      </c>
      <c r="N539" s="3">
        <v>470</v>
      </c>
      <c r="O539" s="3">
        <v>469</v>
      </c>
      <c r="P539" s="3">
        <v>11945324</v>
      </c>
      <c r="Q539" s="3">
        <v>3659743</v>
      </c>
      <c r="R539" s="3">
        <v>1087467</v>
      </c>
      <c r="S539" s="3">
        <v>437690</v>
      </c>
      <c r="T539" s="17">
        <f t="shared" si="48"/>
        <v>102292.94468085107</v>
      </c>
      <c r="U539" s="17">
        <f t="shared" si="49"/>
        <v>32908.144989339016</v>
      </c>
      <c r="V539" s="17">
        <f t="shared" si="50"/>
        <v>25415.582978723403</v>
      </c>
      <c r="W539" s="17">
        <f t="shared" si="51"/>
        <v>7803.2899786780381</v>
      </c>
      <c r="X539" s="17">
        <f t="shared" si="52"/>
        <v>2313.7595744680852</v>
      </c>
      <c r="Y539" s="17">
        <f t="shared" si="53"/>
        <v>933.24093816631125</v>
      </c>
    </row>
    <row r="540" spans="1:25" s="3" customFormat="1" ht="20" customHeight="1" x14ac:dyDescent="0.15">
      <c r="A540" s="8">
        <v>2014</v>
      </c>
      <c r="B540" s="9">
        <v>220978</v>
      </c>
      <c r="C540" s="10" t="s">
        <v>70</v>
      </c>
      <c r="D540" s="10" t="s">
        <v>71</v>
      </c>
      <c r="E540" s="10" t="s">
        <v>186</v>
      </c>
      <c r="G540" s="3">
        <v>1</v>
      </c>
      <c r="H540" s="10" t="s">
        <v>16</v>
      </c>
      <c r="I540" s="3">
        <v>7662</v>
      </c>
      <c r="J540" s="3">
        <v>8909</v>
      </c>
      <c r="K540" s="3">
        <v>16571</v>
      </c>
      <c r="L540" s="3">
        <v>15016426</v>
      </c>
      <c r="M540" s="3">
        <v>6903241</v>
      </c>
      <c r="N540" s="3">
        <v>279</v>
      </c>
      <c r="O540" s="3">
        <v>160</v>
      </c>
      <c r="P540" s="3">
        <v>3195160</v>
      </c>
      <c r="Q540" s="3">
        <v>1423908</v>
      </c>
      <c r="R540" s="3">
        <v>347539</v>
      </c>
      <c r="S540" s="3">
        <v>142376</v>
      </c>
      <c r="T540" s="17">
        <f t="shared" si="48"/>
        <v>53822.315412186377</v>
      </c>
      <c r="U540" s="17">
        <f t="shared" si="49"/>
        <v>43145.256249999999</v>
      </c>
      <c r="V540" s="17">
        <f t="shared" si="50"/>
        <v>11452.186379928315</v>
      </c>
      <c r="W540" s="17">
        <f t="shared" si="51"/>
        <v>8899.4249999999993</v>
      </c>
      <c r="X540" s="17">
        <f t="shared" si="52"/>
        <v>1245.6594982078852</v>
      </c>
      <c r="Y540" s="17">
        <f t="shared" si="53"/>
        <v>889.85</v>
      </c>
    </row>
    <row r="541" spans="1:25" s="3" customFormat="1" ht="20" customHeight="1" x14ac:dyDescent="0.15">
      <c r="A541" s="8">
        <v>2014</v>
      </c>
      <c r="B541" s="9">
        <v>176080</v>
      </c>
      <c r="C541" s="10" t="s">
        <v>72</v>
      </c>
      <c r="D541" s="10" t="s">
        <v>73</v>
      </c>
      <c r="E541" s="10" t="s">
        <v>186</v>
      </c>
      <c r="G541" s="3">
        <v>1</v>
      </c>
      <c r="H541" s="10" t="s">
        <v>16</v>
      </c>
      <c r="I541" s="3">
        <v>7477</v>
      </c>
      <c r="J541" s="3">
        <v>7084</v>
      </c>
      <c r="K541" s="3">
        <v>14561</v>
      </c>
      <c r="L541" s="3">
        <v>28169887</v>
      </c>
      <c r="M541" s="3">
        <v>10262301</v>
      </c>
      <c r="N541" s="3">
        <v>231</v>
      </c>
      <c r="O541" s="3">
        <v>182</v>
      </c>
      <c r="P541" s="3">
        <v>4980216</v>
      </c>
      <c r="Q541" s="3">
        <v>2624490</v>
      </c>
      <c r="R541" s="3">
        <v>723834</v>
      </c>
      <c r="S541" s="3">
        <v>415581</v>
      </c>
      <c r="T541" s="17">
        <f t="shared" si="48"/>
        <v>121947.56277056277</v>
      </c>
      <c r="U541" s="17">
        <f t="shared" si="49"/>
        <v>56386.269230769234</v>
      </c>
      <c r="V541" s="17">
        <f t="shared" si="50"/>
        <v>21559.376623376622</v>
      </c>
      <c r="W541" s="17">
        <f t="shared" si="51"/>
        <v>14420.274725274725</v>
      </c>
      <c r="X541" s="17">
        <f t="shared" si="52"/>
        <v>3133.4805194805194</v>
      </c>
      <c r="Y541" s="17">
        <f t="shared" si="53"/>
        <v>2283.4120879120878</v>
      </c>
    </row>
    <row r="542" spans="1:25" s="3" customFormat="1" ht="20" customHeight="1" x14ac:dyDescent="0.15">
      <c r="A542" s="8">
        <v>2014</v>
      </c>
      <c r="B542" s="9">
        <v>188030</v>
      </c>
      <c r="C542" s="10" t="s">
        <v>74</v>
      </c>
      <c r="D542" s="10" t="s">
        <v>75</v>
      </c>
      <c r="E542" s="10" t="s">
        <v>186</v>
      </c>
      <c r="G542" s="3">
        <v>1</v>
      </c>
      <c r="H542" s="10" t="s">
        <v>16</v>
      </c>
      <c r="I542" s="3">
        <v>4989</v>
      </c>
      <c r="J542" s="3">
        <v>5581</v>
      </c>
      <c r="K542" s="3">
        <v>10570</v>
      </c>
      <c r="L542" s="3">
        <v>11145478</v>
      </c>
      <c r="M542" s="3">
        <v>7271214</v>
      </c>
      <c r="N542" s="3">
        <v>206</v>
      </c>
      <c r="O542" s="3">
        <v>257</v>
      </c>
      <c r="P542" s="3">
        <v>3831883</v>
      </c>
      <c r="Q542" s="3">
        <v>2250013</v>
      </c>
      <c r="R542" s="3">
        <v>215950</v>
      </c>
      <c r="S542" s="3">
        <v>161638</v>
      </c>
      <c r="T542" s="17">
        <f t="shared" si="48"/>
        <v>54104.262135922327</v>
      </c>
      <c r="U542" s="17">
        <f t="shared" si="49"/>
        <v>28292.661478599221</v>
      </c>
      <c r="V542" s="17">
        <f t="shared" si="50"/>
        <v>18601.373786407767</v>
      </c>
      <c r="W542" s="17">
        <f t="shared" si="51"/>
        <v>8754.9143968871595</v>
      </c>
      <c r="X542" s="17">
        <f t="shared" si="52"/>
        <v>1048.3009708737864</v>
      </c>
      <c r="Y542" s="17">
        <f t="shared" si="53"/>
        <v>628.94163424124508</v>
      </c>
    </row>
    <row r="543" spans="1:25" s="3" customFormat="1" ht="20" customHeight="1" x14ac:dyDescent="0.15">
      <c r="A543" s="8">
        <v>2014</v>
      </c>
      <c r="B543" s="9">
        <v>199193</v>
      </c>
      <c r="C543" s="10" t="s">
        <v>76</v>
      </c>
      <c r="D543" s="10" t="s">
        <v>14</v>
      </c>
      <c r="E543" s="10" t="s">
        <v>186</v>
      </c>
      <c r="G543" s="3">
        <v>1</v>
      </c>
      <c r="H543" s="10" t="s">
        <v>16</v>
      </c>
      <c r="I543" s="3">
        <v>11825</v>
      </c>
      <c r="J543" s="3">
        <v>9458</v>
      </c>
      <c r="K543" s="3">
        <v>21283</v>
      </c>
      <c r="L543" s="3">
        <v>33157847</v>
      </c>
      <c r="M543" s="3">
        <v>12006478</v>
      </c>
      <c r="N543" s="3">
        <v>387</v>
      </c>
      <c r="O543" s="3">
        <v>253</v>
      </c>
      <c r="P543" s="3">
        <v>4218478</v>
      </c>
      <c r="Q543" s="3">
        <v>2229723</v>
      </c>
      <c r="R543" s="3">
        <v>1274703</v>
      </c>
      <c r="S543" s="3">
        <v>448038</v>
      </c>
      <c r="T543" s="17">
        <f t="shared" si="48"/>
        <v>85679.19121447028</v>
      </c>
      <c r="U543" s="17">
        <f t="shared" si="49"/>
        <v>47456.434782608696</v>
      </c>
      <c r="V543" s="17">
        <f t="shared" si="50"/>
        <v>10900.459948320413</v>
      </c>
      <c r="W543" s="17">
        <f t="shared" si="51"/>
        <v>8813.1343873517781</v>
      </c>
      <c r="X543" s="17">
        <f t="shared" si="52"/>
        <v>3293.8062015503874</v>
      </c>
      <c r="Y543" s="17">
        <f t="shared" si="53"/>
        <v>1770.901185770751</v>
      </c>
    </row>
    <row r="544" spans="1:25" s="3" customFormat="1" ht="20" customHeight="1" x14ac:dyDescent="0.15">
      <c r="A544" s="8">
        <v>2014</v>
      </c>
      <c r="B544" s="9">
        <v>147703</v>
      </c>
      <c r="C544" s="10" t="s">
        <v>77</v>
      </c>
      <c r="D544" s="10" t="s">
        <v>78</v>
      </c>
      <c r="E544" s="10" t="s">
        <v>186</v>
      </c>
      <c r="G544" s="3">
        <v>1</v>
      </c>
      <c r="H544" s="10" t="s">
        <v>16</v>
      </c>
      <c r="I544" s="3">
        <v>6837</v>
      </c>
      <c r="J544" s="3">
        <v>6630</v>
      </c>
      <c r="K544" s="3">
        <v>13467</v>
      </c>
      <c r="L544" s="3">
        <v>13460689</v>
      </c>
      <c r="M544" s="3">
        <v>6557846</v>
      </c>
      <c r="N544" s="3">
        <v>242</v>
      </c>
      <c r="O544" s="3">
        <v>220</v>
      </c>
      <c r="P544" s="3">
        <v>3119603</v>
      </c>
      <c r="Q544" s="3">
        <v>1182003</v>
      </c>
      <c r="R544" s="3">
        <v>241840</v>
      </c>
      <c r="S544" s="3">
        <v>114545</v>
      </c>
      <c r="T544" s="17">
        <f t="shared" si="48"/>
        <v>55622.681818181816</v>
      </c>
      <c r="U544" s="17">
        <f t="shared" si="49"/>
        <v>29808.390909090907</v>
      </c>
      <c r="V544" s="17">
        <f t="shared" si="50"/>
        <v>12890.921487603306</v>
      </c>
      <c r="W544" s="17">
        <f t="shared" si="51"/>
        <v>5372.7409090909086</v>
      </c>
      <c r="X544" s="17">
        <f t="shared" si="52"/>
        <v>999.3388429752066</v>
      </c>
      <c r="Y544" s="17">
        <f t="shared" si="53"/>
        <v>520.65909090909088</v>
      </c>
    </row>
    <row r="545" spans="1:25" s="3" customFormat="1" ht="20" customHeight="1" x14ac:dyDescent="0.15">
      <c r="A545" s="8">
        <v>2014</v>
      </c>
      <c r="B545" s="9">
        <v>147767</v>
      </c>
      <c r="C545" s="10" t="s">
        <v>79</v>
      </c>
      <c r="D545" s="10" t="s">
        <v>78</v>
      </c>
      <c r="E545" s="10" t="s">
        <v>186</v>
      </c>
      <c r="G545" s="3">
        <v>1</v>
      </c>
      <c r="H545" s="10" t="s">
        <v>16</v>
      </c>
      <c r="I545" s="3">
        <v>4136</v>
      </c>
      <c r="J545" s="3">
        <v>4221</v>
      </c>
      <c r="K545" s="3">
        <v>8357</v>
      </c>
      <c r="L545" s="3">
        <v>33152197</v>
      </c>
      <c r="M545" s="3">
        <v>15427344</v>
      </c>
      <c r="N545" s="3">
        <v>238</v>
      </c>
      <c r="O545" s="3">
        <v>250</v>
      </c>
      <c r="P545" s="3">
        <v>5384672</v>
      </c>
      <c r="Q545" s="3">
        <v>2509026</v>
      </c>
      <c r="R545" s="3">
        <v>603421</v>
      </c>
      <c r="S545" s="3">
        <v>313319</v>
      </c>
      <c r="T545" s="17">
        <f t="shared" si="48"/>
        <v>139294.94537815126</v>
      </c>
      <c r="U545" s="17">
        <f t="shared" si="49"/>
        <v>61709.375999999997</v>
      </c>
      <c r="V545" s="17">
        <f t="shared" si="50"/>
        <v>22624.672268907561</v>
      </c>
      <c r="W545" s="17">
        <f t="shared" si="51"/>
        <v>10036.103999999999</v>
      </c>
      <c r="X545" s="17">
        <f t="shared" si="52"/>
        <v>2535.3823529411766</v>
      </c>
      <c r="Y545" s="17">
        <f t="shared" si="53"/>
        <v>1253.2760000000001</v>
      </c>
    </row>
    <row r="546" spans="1:25" s="3" customFormat="1" ht="20" customHeight="1" x14ac:dyDescent="0.15">
      <c r="A546" s="8">
        <v>2014</v>
      </c>
      <c r="B546" s="9">
        <v>204796</v>
      </c>
      <c r="C546" s="10" t="s">
        <v>80</v>
      </c>
      <c r="D546" s="10" t="s">
        <v>32</v>
      </c>
      <c r="E546" s="10" t="s">
        <v>186</v>
      </c>
      <c r="G546" s="3">
        <v>1</v>
      </c>
      <c r="H546" s="10" t="s">
        <v>16</v>
      </c>
      <c r="I546" s="3">
        <v>21128</v>
      </c>
      <c r="J546" s="3">
        <v>19324</v>
      </c>
      <c r="K546" s="3">
        <v>40452</v>
      </c>
      <c r="L546" s="3">
        <v>56813379</v>
      </c>
      <c r="M546" s="3">
        <v>21757956</v>
      </c>
      <c r="N546" s="3">
        <v>629</v>
      </c>
      <c r="O546" s="3">
        <v>533</v>
      </c>
      <c r="P546" s="3">
        <v>15359896</v>
      </c>
      <c r="Q546" s="3">
        <v>4387459</v>
      </c>
      <c r="R546" s="3">
        <v>1214871</v>
      </c>
      <c r="S546" s="3">
        <v>648587</v>
      </c>
      <c r="T546" s="17">
        <f t="shared" si="48"/>
        <v>90323.337042925283</v>
      </c>
      <c r="U546" s="17">
        <f t="shared" si="49"/>
        <v>40821.681050656662</v>
      </c>
      <c r="V546" s="17">
        <f t="shared" si="50"/>
        <v>24419.548489666136</v>
      </c>
      <c r="W546" s="17">
        <f t="shared" si="51"/>
        <v>8231.6303939962472</v>
      </c>
      <c r="X546" s="17">
        <f t="shared" si="52"/>
        <v>1931.4324324324325</v>
      </c>
      <c r="Y546" s="17">
        <f t="shared" si="53"/>
        <v>1216.861163227017</v>
      </c>
    </row>
    <row r="547" spans="1:25" s="3" customFormat="1" ht="20" customHeight="1" x14ac:dyDescent="0.15">
      <c r="A547" s="8">
        <v>2014</v>
      </c>
      <c r="B547" s="9">
        <v>204857</v>
      </c>
      <c r="C547" s="10" t="s">
        <v>81</v>
      </c>
      <c r="D547" s="10" t="s">
        <v>32</v>
      </c>
      <c r="E547" s="10" t="s">
        <v>186</v>
      </c>
      <c r="G547" s="3">
        <v>1</v>
      </c>
      <c r="H547" s="10" t="s">
        <v>16</v>
      </c>
      <c r="I547" s="3">
        <v>8145</v>
      </c>
      <c r="J547" s="3">
        <v>8841</v>
      </c>
      <c r="K547" s="3">
        <v>16986</v>
      </c>
      <c r="L547" s="3">
        <v>12813992</v>
      </c>
      <c r="M547" s="3">
        <v>6926984</v>
      </c>
      <c r="N547" s="3">
        <v>232</v>
      </c>
      <c r="O547" s="3">
        <v>228</v>
      </c>
      <c r="P547" s="3">
        <v>1793628</v>
      </c>
      <c r="Q547" s="3">
        <v>909538</v>
      </c>
      <c r="R547" s="3">
        <v>405660</v>
      </c>
      <c r="S547" s="3">
        <v>149286</v>
      </c>
      <c r="T547" s="17">
        <f t="shared" si="48"/>
        <v>55232.724137931036</v>
      </c>
      <c r="U547" s="17">
        <f t="shared" si="49"/>
        <v>30381.508771929824</v>
      </c>
      <c r="V547" s="17">
        <f t="shared" si="50"/>
        <v>7731.1551724137935</v>
      </c>
      <c r="W547" s="17">
        <f t="shared" si="51"/>
        <v>3989.2017543859647</v>
      </c>
      <c r="X547" s="17">
        <f t="shared" si="52"/>
        <v>1748.5344827586207</v>
      </c>
      <c r="Y547" s="17">
        <f t="shared" si="53"/>
        <v>654.76315789473688</v>
      </c>
    </row>
    <row r="548" spans="1:25" s="3" customFormat="1" ht="20" customHeight="1" x14ac:dyDescent="0.15">
      <c r="A548" s="8">
        <v>2014</v>
      </c>
      <c r="B548" s="9">
        <v>207388</v>
      </c>
      <c r="C548" s="10" t="s">
        <v>82</v>
      </c>
      <c r="D548" s="10" t="s">
        <v>83</v>
      </c>
      <c r="E548" s="10" t="s">
        <v>186</v>
      </c>
      <c r="G548" s="3">
        <v>1</v>
      </c>
      <c r="H548" s="10" t="s">
        <v>16</v>
      </c>
      <c r="I548" s="3">
        <v>9190</v>
      </c>
      <c r="J548" s="3">
        <v>8931</v>
      </c>
      <c r="K548" s="3">
        <v>18121</v>
      </c>
      <c r="L548" s="3">
        <v>34103552</v>
      </c>
      <c r="M548" s="3">
        <v>9262983</v>
      </c>
      <c r="N548" s="3">
        <v>342</v>
      </c>
      <c r="O548" s="3">
        <v>309</v>
      </c>
      <c r="P548" s="3">
        <v>6599069</v>
      </c>
      <c r="Q548" s="3">
        <v>2648575</v>
      </c>
      <c r="R548" s="3">
        <v>835284</v>
      </c>
      <c r="S548" s="3">
        <v>215620</v>
      </c>
      <c r="T548" s="17">
        <f t="shared" si="48"/>
        <v>99717.988304093567</v>
      </c>
      <c r="U548" s="17">
        <f t="shared" si="49"/>
        <v>29977.291262135921</v>
      </c>
      <c r="V548" s="17">
        <f t="shared" si="50"/>
        <v>19295.523391812865</v>
      </c>
      <c r="W548" s="17">
        <f t="shared" si="51"/>
        <v>8571.4401294498384</v>
      </c>
      <c r="X548" s="17">
        <f t="shared" si="52"/>
        <v>2442.3508771929824</v>
      </c>
      <c r="Y548" s="17">
        <f t="shared" si="53"/>
        <v>697.79935275080902</v>
      </c>
    </row>
    <row r="549" spans="1:25" s="3" customFormat="1" ht="20" customHeight="1" x14ac:dyDescent="0.15">
      <c r="A549" s="8">
        <v>2014</v>
      </c>
      <c r="B549" s="9">
        <v>232982</v>
      </c>
      <c r="C549" s="10" t="s">
        <v>84</v>
      </c>
      <c r="D549" s="10" t="s">
        <v>62</v>
      </c>
      <c r="E549" s="10" t="s">
        <v>187</v>
      </c>
      <c r="G549" s="3">
        <v>1</v>
      </c>
      <c r="H549" s="10" t="s">
        <v>16</v>
      </c>
      <c r="I549" s="3">
        <v>7100</v>
      </c>
      <c r="J549" s="3">
        <v>8114</v>
      </c>
      <c r="K549" s="3">
        <v>15214</v>
      </c>
      <c r="L549" s="3">
        <v>16936427</v>
      </c>
      <c r="M549" s="3">
        <v>7876811</v>
      </c>
      <c r="N549" s="3">
        <v>295</v>
      </c>
      <c r="O549" s="3">
        <v>232</v>
      </c>
      <c r="P549" s="3">
        <v>4217740</v>
      </c>
      <c r="Q549" s="3">
        <v>1841702</v>
      </c>
      <c r="R549" s="3">
        <v>604912</v>
      </c>
      <c r="S549" s="3">
        <v>173135</v>
      </c>
      <c r="T549" s="17">
        <f t="shared" si="48"/>
        <v>57411.616949152543</v>
      </c>
      <c r="U549" s="17">
        <f t="shared" si="49"/>
        <v>33951.771551724138</v>
      </c>
      <c r="V549" s="17">
        <f t="shared" si="50"/>
        <v>14297.423728813559</v>
      </c>
      <c r="W549" s="17">
        <f t="shared" si="51"/>
        <v>7938.3706896551721</v>
      </c>
      <c r="X549" s="17">
        <f t="shared" si="52"/>
        <v>2050.5491525423727</v>
      </c>
      <c r="Y549" s="17">
        <f t="shared" si="53"/>
        <v>746.27155172413791</v>
      </c>
    </row>
    <row r="550" spans="1:25" s="3" customFormat="1" ht="20" customHeight="1" x14ac:dyDescent="0.15">
      <c r="A550" s="8">
        <v>2014</v>
      </c>
      <c r="B550" s="9">
        <v>209542</v>
      </c>
      <c r="C550" s="10" t="s">
        <v>85</v>
      </c>
      <c r="D550" s="10" t="s">
        <v>86</v>
      </c>
      <c r="E550" s="10" t="s">
        <v>186</v>
      </c>
      <c r="G550" s="3">
        <v>1</v>
      </c>
      <c r="H550" s="10" t="s">
        <v>16</v>
      </c>
      <c r="I550" s="3">
        <v>9694</v>
      </c>
      <c r="J550" s="3">
        <v>8308</v>
      </c>
      <c r="K550" s="3">
        <v>18002</v>
      </c>
      <c r="L550" s="3">
        <v>25246466</v>
      </c>
      <c r="M550" s="3">
        <v>11995802</v>
      </c>
      <c r="N550" s="3">
        <v>275</v>
      </c>
      <c r="O550" s="3">
        <v>284</v>
      </c>
      <c r="P550" s="3">
        <v>3174809</v>
      </c>
      <c r="Q550" s="3">
        <v>1639084</v>
      </c>
      <c r="R550" s="3">
        <v>1201394</v>
      </c>
      <c r="S550" s="3">
        <v>387733</v>
      </c>
      <c r="T550" s="17">
        <f t="shared" si="48"/>
        <v>91805.330909090902</v>
      </c>
      <c r="U550" s="17">
        <f t="shared" si="49"/>
        <v>42238.739436619719</v>
      </c>
      <c r="V550" s="17">
        <f t="shared" si="50"/>
        <v>11544.76</v>
      </c>
      <c r="W550" s="17">
        <f t="shared" si="51"/>
        <v>5771.422535211268</v>
      </c>
      <c r="X550" s="17">
        <f t="shared" si="52"/>
        <v>4368.7054545454548</v>
      </c>
      <c r="Y550" s="17">
        <f t="shared" si="53"/>
        <v>1365.2570422535211</v>
      </c>
    </row>
    <row r="551" spans="1:25" s="3" customFormat="1" ht="20" customHeight="1" x14ac:dyDescent="0.15">
      <c r="A551" s="8">
        <v>2014</v>
      </c>
      <c r="B551" s="9">
        <v>243780</v>
      </c>
      <c r="C551" s="10" t="s">
        <v>87</v>
      </c>
      <c r="D551" s="10" t="s">
        <v>24</v>
      </c>
      <c r="E551" s="10" t="s">
        <v>186</v>
      </c>
      <c r="G551" s="3">
        <v>1</v>
      </c>
      <c r="H551" s="10" t="s">
        <v>16</v>
      </c>
      <c r="I551" s="3">
        <v>16449</v>
      </c>
      <c r="J551" s="3">
        <v>11933</v>
      </c>
      <c r="K551" s="3">
        <v>28382</v>
      </c>
      <c r="L551" s="3">
        <v>28119207</v>
      </c>
      <c r="M551" s="3">
        <v>11884687</v>
      </c>
      <c r="N551" s="3">
        <v>357</v>
      </c>
      <c r="O551" s="3">
        <v>303</v>
      </c>
      <c r="P551" s="3">
        <v>6424315</v>
      </c>
      <c r="Q551" s="3">
        <v>3355913</v>
      </c>
      <c r="R551" s="3">
        <v>972990</v>
      </c>
      <c r="S551" s="3">
        <v>338424</v>
      </c>
      <c r="T551" s="17">
        <f t="shared" si="48"/>
        <v>78765.28571428571</v>
      </c>
      <c r="U551" s="17">
        <f t="shared" si="49"/>
        <v>39223.389438943894</v>
      </c>
      <c r="V551" s="17">
        <f t="shared" si="50"/>
        <v>17995.280112044817</v>
      </c>
      <c r="W551" s="17">
        <f t="shared" si="51"/>
        <v>11075.620462046205</v>
      </c>
      <c r="X551" s="17">
        <f t="shared" si="52"/>
        <v>2725.4621848739494</v>
      </c>
      <c r="Y551" s="17">
        <f t="shared" si="53"/>
        <v>1116.9108910891089</v>
      </c>
    </row>
    <row r="552" spans="1:25" s="3" customFormat="1" ht="20" customHeight="1" x14ac:dyDescent="0.15">
      <c r="A552" s="8">
        <v>2014</v>
      </c>
      <c r="B552" s="9">
        <v>227757</v>
      </c>
      <c r="C552" s="10" t="s">
        <v>88</v>
      </c>
      <c r="D552" s="10" t="s">
        <v>26</v>
      </c>
      <c r="E552" s="10" t="s">
        <v>186</v>
      </c>
      <c r="G552" s="3">
        <v>1</v>
      </c>
      <c r="H552" s="10" t="s">
        <v>16</v>
      </c>
      <c r="I552" s="3">
        <v>1997</v>
      </c>
      <c r="J552" s="3">
        <v>1846</v>
      </c>
      <c r="K552" s="3">
        <v>3843</v>
      </c>
      <c r="L552" s="3">
        <v>21836408</v>
      </c>
      <c r="M552" s="3">
        <v>9432492</v>
      </c>
      <c r="N552" s="3">
        <v>265</v>
      </c>
      <c r="O552" s="3">
        <v>206</v>
      </c>
      <c r="P552" s="3">
        <v>4323312</v>
      </c>
      <c r="Q552" s="3">
        <v>1105720</v>
      </c>
      <c r="R552" s="3">
        <v>412166</v>
      </c>
      <c r="S552" s="3">
        <v>165566</v>
      </c>
      <c r="T552" s="17">
        <f t="shared" si="48"/>
        <v>82401.539622641503</v>
      </c>
      <c r="U552" s="17">
        <f t="shared" si="49"/>
        <v>45788.796116504855</v>
      </c>
      <c r="V552" s="17">
        <f t="shared" si="50"/>
        <v>16314.384905660378</v>
      </c>
      <c r="W552" s="17">
        <f t="shared" si="51"/>
        <v>5367.5728155339802</v>
      </c>
      <c r="X552" s="17">
        <f t="shared" si="52"/>
        <v>1555.3433962264151</v>
      </c>
      <c r="Y552" s="17">
        <f t="shared" si="53"/>
        <v>803.71844660194176</v>
      </c>
    </row>
    <row r="553" spans="1:25" s="3" customFormat="1" ht="20" customHeight="1" x14ac:dyDescent="0.15">
      <c r="A553" s="8">
        <v>2014</v>
      </c>
      <c r="B553" s="9">
        <v>186380</v>
      </c>
      <c r="C553" s="10" t="s">
        <v>89</v>
      </c>
      <c r="D553" s="10" t="s">
        <v>90</v>
      </c>
      <c r="E553" s="10" t="s">
        <v>186</v>
      </c>
      <c r="G553" s="3">
        <v>1</v>
      </c>
      <c r="H553" s="10" t="s">
        <v>16</v>
      </c>
      <c r="I553" s="3">
        <v>16176</v>
      </c>
      <c r="J553" s="3">
        <v>16096</v>
      </c>
      <c r="K553" s="3">
        <v>32272</v>
      </c>
      <c r="L553" s="3">
        <v>30775744</v>
      </c>
      <c r="M553" s="3">
        <v>14593182</v>
      </c>
      <c r="N553" s="3">
        <v>356</v>
      </c>
      <c r="O553" s="3">
        <v>355</v>
      </c>
      <c r="P553" s="3">
        <v>7653295</v>
      </c>
      <c r="Q553" s="3">
        <v>3206988</v>
      </c>
      <c r="R553" s="3">
        <v>876458</v>
      </c>
      <c r="S553" s="3">
        <v>389227</v>
      </c>
      <c r="T553" s="17">
        <f t="shared" si="48"/>
        <v>86448.719101123599</v>
      </c>
      <c r="U553" s="17">
        <f t="shared" si="49"/>
        <v>41107.554929577462</v>
      </c>
      <c r="V553" s="17">
        <f t="shared" si="50"/>
        <v>21498.01966292135</v>
      </c>
      <c r="W553" s="17">
        <f t="shared" si="51"/>
        <v>9033.7690140845079</v>
      </c>
      <c r="X553" s="17">
        <f t="shared" si="52"/>
        <v>2461.9606741573034</v>
      </c>
      <c r="Y553" s="17">
        <f t="shared" si="53"/>
        <v>1096.4140845070422</v>
      </c>
    </row>
    <row r="554" spans="1:25" s="3" customFormat="1" ht="20" customHeight="1" x14ac:dyDescent="0.15">
      <c r="A554" s="8">
        <v>2014</v>
      </c>
      <c r="B554" s="9">
        <v>122409</v>
      </c>
      <c r="C554" s="10" t="s">
        <v>91</v>
      </c>
      <c r="D554" s="10" t="s">
        <v>36</v>
      </c>
      <c r="E554" s="10" t="s">
        <v>186</v>
      </c>
      <c r="G554" s="3">
        <v>1</v>
      </c>
      <c r="H554" s="10" t="s">
        <v>16</v>
      </c>
      <c r="I554" s="3">
        <v>11184</v>
      </c>
      <c r="J554" s="3">
        <v>13688</v>
      </c>
      <c r="K554" s="3">
        <v>24872</v>
      </c>
      <c r="L554" s="3">
        <v>22058638</v>
      </c>
      <c r="M554" s="3">
        <v>11025169</v>
      </c>
      <c r="N554" s="3">
        <v>237</v>
      </c>
      <c r="O554" s="3">
        <v>365</v>
      </c>
      <c r="P554" s="3">
        <v>4563903</v>
      </c>
      <c r="Q554" s="3">
        <v>2045062</v>
      </c>
      <c r="R554" s="3">
        <v>396690</v>
      </c>
      <c r="S554" s="3">
        <v>199810</v>
      </c>
      <c r="T554" s="17">
        <f t="shared" si="48"/>
        <v>93074.421940928267</v>
      </c>
      <c r="U554" s="17">
        <f t="shared" si="49"/>
        <v>30205.942465753425</v>
      </c>
      <c r="V554" s="17">
        <f t="shared" si="50"/>
        <v>19256.974683544304</v>
      </c>
      <c r="W554" s="17">
        <f t="shared" si="51"/>
        <v>5602.9095890410963</v>
      </c>
      <c r="X554" s="17">
        <f t="shared" si="52"/>
        <v>1673.7974683544303</v>
      </c>
      <c r="Y554" s="17">
        <f t="shared" si="53"/>
        <v>547.42465753424653</v>
      </c>
    </row>
    <row r="555" spans="1:25" s="3" customFormat="1" ht="20" customHeight="1" x14ac:dyDescent="0.15">
      <c r="A555" s="8">
        <v>2014</v>
      </c>
      <c r="B555" s="9">
        <v>122755</v>
      </c>
      <c r="C555" s="10" t="s">
        <v>92</v>
      </c>
      <c r="D555" s="10" t="s">
        <v>36</v>
      </c>
      <c r="E555" s="10" t="s">
        <v>186</v>
      </c>
      <c r="G555" s="3">
        <v>1</v>
      </c>
      <c r="H555" s="10" t="s">
        <v>16</v>
      </c>
      <c r="I555" s="3">
        <v>10908</v>
      </c>
      <c r="J555" s="3">
        <v>10370</v>
      </c>
      <c r="K555" s="3">
        <v>21278</v>
      </c>
      <c r="L555" s="3">
        <v>10595002</v>
      </c>
      <c r="M555" s="3">
        <v>6973780</v>
      </c>
      <c r="N555" s="3">
        <v>203</v>
      </c>
      <c r="O555" s="3">
        <v>273</v>
      </c>
      <c r="P555" s="3">
        <v>2938534</v>
      </c>
      <c r="Q555" s="3">
        <v>1547566</v>
      </c>
      <c r="R555" s="3">
        <v>289043</v>
      </c>
      <c r="S555" s="3">
        <v>136800</v>
      </c>
      <c r="T555" s="17">
        <f t="shared" si="48"/>
        <v>52192.128078817732</v>
      </c>
      <c r="U555" s="17">
        <f t="shared" si="49"/>
        <v>25544.981684981685</v>
      </c>
      <c r="V555" s="17">
        <f t="shared" si="50"/>
        <v>14475.536945812808</v>
      </c>
      <c r="W555" s="17">
        <f t="shared" si="51"/>
        <v>5668.7399267399269</v>
      </c>
      <c r="X555" s="17">
        <f t="shared" si="52"/>
        <v>1423.8571428571429</v>
      </c>
      <c r="Y555" s="17">
        <f t="shared" si="53"/>
        <v>501.09890109890108</v>
      </c>
    </row>
    <row r="556" spans="1:25" s="3" customFormat="1" ht="20" customHeight="1" x14ac:dyDescent="0.15">
      <c r="A556" s="8">
        <v>2014</v>
      </c>
      <c r="B556" s="9">
        <v>228246</v>
      </c>
      <c r="C556" s="10" t="s">
        <v>93</v>
      </c>
      <c r="D556" s="10" t="s">
        <v>26</v>
      </c>
      <c r="E556" s="10" t="s">
        <v>186</v>
      </c>
      <c r="G556" s="3">
        <v>1</v>
      </c>
      <c r="H556" s="10" t="s">
        <v>16</v>
      </c>
      <c r="I556" s="3">
        <v>3055</v>
      </c>
      <c r="J556" s="3">
        <v>3134</v>
      </c>
      <c r="K556" s="3">
        <v>6189</v>
      </c>
      <c r="L556" s="3">
        <v>27426339</v>
      </c>
      <c r="M556" s="3">
        <v>14696252</v>
      </c>
      <c r="N556" s="3">
        <v>221</v>
      </c>
      <c r="O556" s="3">
        <v>255</v>
      </c>
      <c r="P556" s="3">
        <v>3433757</v>
      </c>
      <c r="Q556" s="3">
        <v>2361527</v>
      </c>
      <c r="R556" s="3">
        <v>808248</v>
      </c>
      <c r="S556" s="3">
        <v>239406</v>
      </c>
      <c r="T556" s="17">
        <f t="shared" si="48"/>
        <v>124101.08144796381</v>
      </c>
      <c r="U556" s="17">
        <f t="shared" si="49"/>
        <v>57632.360784313729</v>
      </c>
      <c r="V556" s="17">
        <f t="shared" si="50"/>
        <v>15537.361990950227</v>
      </c>
      <c r="W556" s="17">
        <f t="shared" si="51"/>
        <v>9260.8901960784315</v>
      </c>
      <c r="X556" s="17">
        <f t="shared" si="52"/>
        <v>3657.2307692307691</v>
      </c>
      <c r="Y556" s="17">
        <f t="shared" si="53"/>
        <v>938.84705882352944</v>
      </c>
    </row>
    <row r="557" spans="1:25" s="3" customFormat="1" ht="20" customHeight="1" x14ac:dyDescent="0.15">
      <c r="A557" s="8">
        <v>2014</v>
      </c>
      <c r="B557" s="9">
        <v>243744</v>
      </c>
      <c r="C557" s="10" t="s">
        <v>94</v>
      </c>
      <c r="D557" s="10" t="s">
        <v>36</v>
      </c>
      <c r="E557" s="10" t="s">
        <v>186</v>
      </c>
      <c r="G557" s="3">
        <v>1</v>
      </c>
      <c r="H557" s="10" t="s">
        <v>16</v>
      </c>
      <c r="I557" s="3">
        <v>3704</v>
      </c>
      <c r="J557" s="3">
        <v>3314</v>
      </c>
      <c r="K557" s="3">
        <v>7018</v>
      </c>
      <c r="L557" s="3">
        <v>36819462</v>
      </c>
      <c r="M557" s="3">
        <v>21539544</v>
      </c>
      <c r="N557" s="3">
        <v>513</v>
      </c>
      <c r="O557" s="3">
        <v>474</v>
      </c>
      <c r="P557" s="3">
        <v>5938573</v>
      </c>
      <c r="Q557" s="3">
        <v>3624826</v>
      </c>
      <c r="R557" s="3">
        <v>1001323</v>
      </c>
      <c r="S557" s="3">
        <v>393661</v>
      </c>
      <c r="T557" s="17">
        <f t="shared" si="48"/>
        <v>71772.830409356728</v>
      </c>
      <c r="U557" s="17">
        <f t="shared" si="49"/>
        <v>45442.075949367092</v>
      </c>
      <c r="V557" s="17">
        <f t="shared" si="50"/>
        <v>11576.165692007797</v>
      </c>
      <c r="W557" s="17">
        <f t="shared" si="51"/>
        <v>7647.3122362869199</v>
      </c>
      <c r="X557" s="17">
        <f t="shared" si="52"/>
        <v>1951.896686159844</v>
      </c>
      <c r="Y557" s="17">
        <f t="shared" si="53"/>
        <v>830.50843881856542</v>
      </c>
    </row>
    <row r="558" spans="1:25" s="3" customFormat="1" ht="20" customHeight="1" x14ac:dyDescent="0.15">
      <c r="A558" s="8">
        <v>2014</v>
      </c>
      <c r="B558" s="9">
        <v>196413</v>
      </c>
      <c r="C558" s="10" t="s">
        <v>95</v>
      </c>
      <c r="D558" s="10" t="s">
        <v>96</v>
      </c>
      <c r="E558" s="10" t="s">
        <v>186</v>
      </c>
      <c r="G558" s="3">
        <v>1</v>
      </c>
      <c r="H558" s="10" t="s">
        <v>16</v>
      </c>
      <c r="I558" s="3">
        <v>6394</v>
      </c>
      <c r="J558" s="3">
        <v>7835</v>
      </c>
      <c r="K558" s="3">
        <v>14229</v>
      </c>
      <c r="L558" s="3">
        <v>40328853</v>
      </c>
      <c r="M558" s="3">
        <v>20328612</v>
      </c>
      <c r="N558" s="3">
        <v>369</v>
      </c>
      <c r="O558" s="3">
        <v>369</v>
      </c>
      <c r="P558" s="3">
        <v>6660327</v>
      </c>
      <c r="Q558" s="3">
        <v>3396027</v>
      </c>
      <c r="R558" s="3">
        <v>726007</v>
      </c>
      <c r="S558" s="3">
        <v>342872</v>
      </c>
      <c r="T558" s="17">
        <f t="shared" si="48"/>
        <v>109292.28455284552</v>
      </c>
      <c r="U558" s="17">
        <f t="shared" si="49"/>
        <v>55091.08943089431</v>
      </c>
      <c r="V558" s="17">
        <f t="shared" si="50"/>
        <v>18049.666666666668</v>
      </c>
      <c r="W558" s="17">
        <f t="shared" si="51"/>
        <v>9203.3252032520322</v>
      </c>
      <c r="X558" s="17">
        <f t="shared" si="52"/>
        <v>1967.4986449864498</v>
      </c>
      <c r="Y558" s="17">
        <f t="shared" si="53"/>
        <v>929.19241192411926</v>
      </c>
    </row>
    <row r="559" spans="1:25" s="3" customFormat="1" ht="20" customHeight="1" x14ac:dyDescent="0.15">
      <c r="A559" s="8">
        <v>2014</v>
      </c>
      <c r="B559" s="9">
        <v>216339</v>
      </c>
      <c r="C559" s="10" t="s">
        <v>97</v>
      </c>
      <c r="D559" s="10" t="s">
        <v>98</v>
      </c>
      <c r="E559" s="10" t="s">
        <v>186</v>
      </c>
      <c r="G559" s="3">
        <v>1</v>
      </c>
      <c r="H559" s="10" t="s">
        <v>16</v>
      </c>
      <c r="I559" s="3">
        <v>12041</v>
      </c>
      <c r="J559" s="3">
        <v>12746</v>
      </c>
      <c r="K559" s="3">
        <v>24787</v>
      </c>
      <c r="L559" s="3">
        <v>21018104</v>
      </c>
      <c r="M559" s="3">
        <v>8855520</v>
      </c>
      <c r="N559" s="3">
        <v>264</v>
      </c>
      <c r="O559" s="3">
        <v>277</v>
      </c>
      <c r="P559" s="3">
        <v>4899652</v>
      </c>
      <c r="Q559" s="3">
        <v>1628699</v>
      </c>
      <c r="R559" s="3">
        <v>470288</v>
      </c>
      <c r="S559" s="3">
        <v>141406</v>
      </c>
      <c r="T559" s="17">
        <f t="shared" si="48"/>
        <v>79614.030303030304</v>
      </c>
      <c r="U559" s="17">
        <f t="shared" si="49"/>
        <v>31969.386281588446</v>
      </c>
      <c r="V559" s="17">
        <f t="shared" si="50"/>
        <v>18559.28787878788</v>
      </c>
      <c r="W559" s="17">
        <f t="shared" si="51"/>
        <v>5879.7797833935019</v>
      </c>
      <c r="X559" s="17">
        <f t="shared" si="52"/>
        <v>1781.3939393939395</v>
      </c>
      <c r="Y559" s="17">
        <f t="shared" si="53"/>
        <v>510.49097472924188</v>
      </c>
    </row>
    <row r="560" spans="1:25" s="3" customFormat="1" ht="20" customHeight="1" x14ac:dyDescent="0.15">
      <c r="A560" s="8">
        <v>2014</v>
      </c>
      <c r="B560" s="9">
        <v>228723</v>
      </c>
      <c r="C560" s="10" t="s">
        <v>99</v>
      </c>
      <c r="D560" s="10" t="s">
        <v>26</v>
      </c>
      <c r="E560" s="10" t="s">
        <v>186</v>
      </c>
      <c r="G560" s="3">
        <v>1</v>
      </c>
      <c r="H560" s="10" t="s">
        <v>16</v>
      </c>
      <c r="I560" s="3">
        <v>21510</v>
      </c>
      <c r="J560" s="3">
        <v>20507</v>
      </c>
      <c r="K560" s="3">
        <v>42017</v>
      </c>
      <c r="L560" s="3">
        <v>42667841</v>
      </c>
      <c r="M560" s="3">
        <v>22458038</v>
      </c>
      <c r="N560" s="3">
        <v>392</v>
      </c>
      <c r="O560" s="3">
        <v>375</v>
      </c>
      <c r="P560" s="3">
        <v>8301398</v>
      </c>
      <c r="Q560" s="3">
        <v>4751097</v>
      </c>
      <c r="R560" s="3">
        <v>992611</v>
      </c>
      <c r="S560" s="3">
        <v>503815</v>
      </c>
      <c r="T560" s="17">
        <f t="shared" si="48"/>
        <v>108846.53316326531</v>
      </c>
      <c r="U560" s="17">
        <f t="shared" si="49"/>
        <v>59888.101333333332</v>
      </c>
      <c r="V560" s="17">
        <f t="shared" si="50"/>
        <v>21177.035714285714</v>
      </c>
      <c r="W560" s="17">
        <f t="shared" si="51"/>
        <v>12669.592000000001</v>
      </c>
      <c r="X560" s="17">
        <f t="shared" si="52"/>
        <v>2532.170918367347</v>
      </c>
      <c r="Y560" s="17">
        <f t="shared" si="53"/>
        <v>1343.5066666666667</v>
      </c>
    </row>
    <row r="561" spans="1:25" s="3" customFormat="1" ht="20" customHeight="1" x14ac:dyDescent="0.15">
      <c r="A561" s="8">
        <v>2014</v>
      </c>
      <c r="B561" s="9">
        <v>228875</v>
      </c>
      <c r="C561" s="10" t="s">
        <v>100</v>
      </c>
      <c r="D561" s="10" t="s">
        <v>26</v>
      </c>
      <c r="E561" s="10" t="s">
        <v>186</v>
      </c>
      <c r="G561" s="3">
        <v>1</v>
      </c>
      <c r="H561" s="10" t="s">
        <v>16</v>
      </c>
      <c r="I561" s="3">
        <v>3317</v>
      </c>
      <c r="J561" s="3">
        <v>5009</v>
      </c>
      <c r="K561" s="3">
        <v>8326</v>
      </c>
      <c r="L561" s="3">
        <v>49445803</v>
      </c>
      <c r="M561" s="3">
        <v>14981575</v>
      </c>
      <c r="N561" s="3">
        <v>304</v>
      </c>
      <c r="O561" s="3">
        <v>249</v>
      </c>
      <c r="P561" s="3">
        <v>10169716</v>
      </c>
      <c r="Q561" s="3">
        <v>2847460</v>
      </c>
      <c r="R561" s="3">
        <v>570428</v>
      </c>
      <c r="S561" s="3">
        <v>272520</v>
      </c>
      <c r="T561" s="17">
        <f t="shared" si="48"/>
        <v>162650.66776315789</v>
      </c>
      <c r="U561" s="17">
        <f t="shared" si="49"/>
        <v>60166.967871485947</v>
      </c>
      <c r="V561" s="17">
        <f t="shared" si="50"/>
        <v>33453.01315789474</v>
      </c>
      <c r="W561" s="17">
        <f t="shared" si="51"/>
        <v>11435.582329317269</v>
      </c>
      <c r="X561" s="17">
        <f t="shared" si="52"/>
        <v>1876.4078947368421</v>
      </c>
      <c r="Y561" s="17">
        <f t="shared" si="53"/>
        <v>1094.4578313253012</v>
      </c>
    </row>
    <row r="562" spans="1:25" s="3" customFormat="1" ht="20" customHeight="1" x14ac:dyDescent="0.15">
      <c r="A562" s="8">
        <v>2014</v>
      </c>
      <c r="B562" s="9">
        <v>228459</v>
      </c>
      <c r="C562" s="10" t="s">
        <v>101</v>
      </c>
      <c r="D562" s="10" t="s">
        <v>26</v>
      </c>
      <c r="E562" s="10" t="s">
        <v>186</v>
      </c>
      <c r="G562" s="3">
        <v>1</v>
      </c>
      <c r="H562" s="10" t="s">
        <v>16</v>
      </c>
      <c r="I562" s="3">
        <v>11340</v>
      </c>
      <c r="J562" s="3">
        <v>14894</v>
      </c>
      <c r="K562" s="3">
        <v>26234</v>
      </c>
      <c r="L562" s="3">
        <v>10116849</v>
      </c>
      <c r="M562" s="3">
        <v>5002221</v>
      </c>
      <c r="N562" s="3">
        <v>265</v>
      </c>
      <c r="O562" s="3">
        <v>206</v>
      </c>
      <c r="P562" s="3">
        <v>3058676</v>
      </c>
      <c r="Q562" s="3">
        <v>1313333</v>
      </c>
      <c r="R562" s="3">
        <v>288535</v>
      </c>
      <c r="S562" s="3">
        <v>97497</v>
      </c>
      <c r="T562" s="17">
        <f t="shared" si="48"/>
        <v>38176.788679245285</v>
      </c>
      <c r="U562" s="17">
        <f t="shared" si="49"/>
        <v>24282.626213592233</v>
      </c>
      <c r="V562" s="17">
        <f t="shared" si="50"/>
        <v>11542.17358490566</v>
      </c>
      <c r="W562" s="17">
        <f t="shared" si="51"/>
        <v>6375.4029126213591</v>
      </c>
      <c r="X562" s="17">
        <f t="shared" si="52"/>
        <v>1088.8113207547169</v>
      </c>
      <c r="Y562" s="17">
        <f t="shared" si="53"/>
        <v>473.28640776699029</v>
      </c>
    </row>
    <row r="563" spans="1:25" s="3" customFormat="1" ht="20" customHeight="1" x14ac:dyDescent="0.15">
      <c r="A563" s="8">
        <v>2014</v>
      </c>
      <c r="B563" s="9">
        <v>229115</v>
      </c>
      <c r="C563" s="10" t="s">
        <v>102</v>
      </c>
      <c r="D563" s="10" t="s">
        <v>26</v>
      </c>
      <c r="E563" s="10" t="s">
        <v>186</v>
      </c>
      <c r="G563" s="3">
        <v>1</v>
      </c>
      <c r="H563" s="10" t="s">
        <v>16</v>
      </c>
      <c r="I563" s="3">
        <v>14035</v>
      </c>
      <c r="J563" s="3">
        <v>11496</v>
      </c>
      <c r="K563" s="3">
        <v>25531</v>
      </c>
      <c r="L563" s="3">
        <v>32515992</v>
      </c>
      <c r="M563" s="3">
        <v>10099812</v>
      </c>
      <c r="N563" s="3">
        <v>335</v>
      </c>
      <c r="O563" s="3">
        <v>232</v>
      </c>
      <c r="P563" s="3">
        <v>6522670</v>
      </c>
      <c r="Q563" s="3">
        <v>2894652</v>
      </c>
      <c r="R563" s="3">
        <v>1146540</v>
      </c>
      <c r="S563" s="3">
        <v>505021</v>
      </c>
      <c r="T563" s="17">
        <f t="shared" si="48"/>
        <v>97062.662686567157</v>
      </c>
      <c r="U563" s="17">
        <f t="shared" si="49"/>
        <v>43533.672413793101</v>
      </c>
      <c r="V563" s="17">
        <f t="shared" si="50"/>
        <v>19470.656716417911</v>
      </c>
      <c r="W563" s="17">
        <f t="shared" si="51"/>
        <v>12476.948275862069</v>
      </c>
      <c r="X563" s="17">
        <f t="shared" si="52"/>
        <v>3422.5074626865671</v>
      </c>
      <c r="Y563" s="17">
        <f t="shared" si="53"/>
        <v>2176.8146551724139</v>
      </c>
    </row>
    <row r="564" spans="1:25" s="3" customFormat="1" ht="20" customHeight="1" x14ac:dyDescent="0.15">
      <c r="A564" s="8">
        <v>2014</v>
      </c>
      <c r="B564" s="9">
        <v>100751</v>
      </c>
      <c r="C564" s="10" t="s">
        <v>103</v>
      </c>
      <c r="D564" s="10" t="s">
        <v>22</v>
      </c>
      <c r="E564" s="10" t="s">
        <v>186</v>
      </c>
      <c r="G564" s="3">
        <v>1</v>
      </c>
      <c r="H564" s="10" t="s">
        <v>16</v>
      </c>
      <c r="I564" s="3">
        <v>12590</v>
      </c>
      <c r="J564" s="3">
        <v>14741</v>
      </c>
      <c r="K564" s="3">
        <v>27331</v>
      </c>
      <c r="L564" s="3">
        <v>65991922</v>
      </c>
      <c r="M564" s="3">
        <v>18208707</v>
      </c>
      <c r="N564" s="3">
        <v>354</v>
      </c>
      <c r="O564" s="3">
        <v>396</v>
      </c>
      <c r="P564" s="3">
        <v>11267067</v>
      </c>
      <c r="Q564" s="3">
        <v>3906394</v>
      </c>
      <c r="R564" s="3">
        <v>1683337</v>
      </c>
      <c r="S564" s="3">
        <v>491419</v>
      </c>
      <c r="T564" s="17">
        <f t="shared" si="48"/>
        <v>186417.85875706215</v>
      </c>
      <c r="U564" s="17">
        <f t="shared" si="49"/>
        <v>45981.583333333336</v>
      </c>
      <c r="V564" s="17">
        <f t="shared" si="50"/>
        <v>31827.872881355932</v>
      </c>
      <c r="W564" s="17">
        <f t="shared" si="51"/>
        <v>9864.6313131313127</v>
      </c>
      <c r="X564" s="17">
        <f t="shared" si="52"/>
        <v>4755.1892655367228</v>
      </c>
      <c r="Y564" s="17">
        <f t="shared" si="53"/>
        <v>1240.9570707070707</v>
      </c>
    </row>
    <row r="565" spans="1:25" s="3" customFormat="1" ht="20" customHeight="1" x14ac:dyDescent="0.15">
      <c r="A565" s="8">
        <v>2014</v>
      </c>
      <c r="B565" s="9">
        <v>221759</v>
      </c>
      <c r="C565" s="10" t="s">
        <v>104</v>
      </c>
      <c r="D565" s="10" t="s">
        <v>71</v>
      </c>
      <c r="E565" s="10" t="s">
        <v>186</v>
      </c>
      <c r="G565" s="3">
        <v>1</v>
      </c>
      <c r="H565" s="10" t="s">
        <v>16</v>
      </c>
      <c r="I565" s="3">
        <v>10136</v>
      </c>
      <c r="J565" s="3">
        <v>10042</v>
      </c>
      <c r="K565" s="3">
        <v>20178</v>
      </c>
      <c r="L565" s="3">
        <v>37808508</v>
      </c>
      <c r="M565" s="3">
        <v>16750861</v>
      </c>
      <c r="N565" s="3">
        <v>326</v>
      </c>
      <c r="O565" s="3">
        <v>290</v>
      </c>
      <c r="P565" s="3">
        <v>6513303</v>
      </c>
      <c r="Q565" s="3">
        <v>3090481</v>
      </c>
      <c r="R565" s="3">
        <v>1550029</v>
      </c>
      <c r="S565" s="3">
        <v>567469</v>
      </c>
      <c r="T565" s="17">
        <f t="shared" si="48"/>
        <v>115977.01840490797</v>
      </c>
      <c r="U565" s="17">
        <f t="shared" si="49"/>
        <v>57761.589655172414</v>
      </c>
      <c r="V565" s="17">
        <f t="shared" si="50"/>
        <v>19979.457055214723</v>
      </c>
      <c r="W565" s="17">
        <f t="shared" si="51"/>
        <v>10656.831034482759</v>
      </c>
      <c r="X565" s="17">
        <f t="shared" si="52"/>
        <v>4754.69018404908</v>
      </c>
      <c r="Y565" s="17">
        <f t="shared" si="53"/>
        <v>1956.7896551724139</v>
      </c>
    </row>
    <row r="566" spans="1:25" s="3" customFormat="1" ht="20" customHeight="1" x14ac:dyDescent="0.15">
      <c r="A566" s="8">
        <v>2014</v>
      </c>
      <c r="B566" s="9">
        <v>228778</v>
      </c>
      <c r="C566" s="10" t="s">
        <v>105</v>
      </c>
      <c r="D566" s="10" t="s">
        <v>26</v>
      </c>
      <c r="E566" s="10" t="s">
        <v>186</v>
      </c>
      <c r="G566" s="3">
        <v>1</v>
      </c>
      <c r="H566" s="10" t="s">
        <v>16</v>
      </c>
      <c r="I566" s="3">
        <v>17167</v>
      </c>
      <c r="J566" s="3">
        <v>18905</v>
      </c>
      <c r="K566" s="3">
        <v>36072</v>
      </c>
      <c r="L566" s="3">
        <v>53939635</v>
      </c>
      <c r="M566" s="3">
        <v>24068577</v>
      </c>
      <c r="N566" s="3">
        <v>368</v>
      </c>
      <c r="O566" s="3">
        <v>333</v>
      </c>
      <c r="P566" s="3">
        <v>11859487</v>
      </c>
      <c r="Q566" s="3">
        <v>5888840</v>
      </c>
      <c r="R566" s="3">
        <v>891767</v>
      </c>
      <c r="S566" s="3">
        <v>459662</v>
      </c>
      <c r="T566" s="17">
        <f t="shared" si="48"/>
        <v>146575.09510869565</v>
      </c>
      <c r="U566" s="17">
        <f t="shared" si="49"/>
        <v>72278.009009009009</v>
      </c>
      <c r="V566" s="17">
        <f t="shared" si="50"/>
        <v>32226.866847826088</v>
      </c>
      <c r="W566" s="17">
        <f t="shared" si="51"/>
        <v>17684.204204204205</v>
      </c>
      <c r="X566" s="17">
        <f t="shared" si="52"/>
        <v>2423.279891304348</v>
      </c>
      <c r="Y566" s="17">
        <f t="shared" si="53"/>
        <v>1380.3663663663663</v>
      </c>
    </row>
    <row r="567" spans="1:25" s="3" customFormat="1" ht="20" customHeight="1" x14ac:dyDescent="0.15">
      <c r="A567" s="8">
        <v>2014</v>
      </c>
      <c r="B567" s="9">
        <v>228796</v>
      </c>
      <c r="C567" s="10" t="s">
        <v>106</v>
      </c>
      <c r="D567" s="10" t="s">
        <v>26</v>
      </c>
      <c r="E567" s="10" t="s">
        <v>186</v>
      </c>
      <c r="G567" s="3">
        <v>1</v>
      </c>
      <c r="H567" s="10" t="s">
        <v>16</v>
      </c>
      <c r="I567" s="3">
        <v>6156</v>
      </c>
      <c r="J567" s="3">
        <v>6846</v>
      </c>
      <c r="K567" s="3">
        <v>13002</v>
      </c>
      <c r="L567" s="3">
        <v>14529198</v>
      </c>
      <c r="M567" s="3">
        <v>8039030</v>
      </c>
      <c r="N567" s="3">
        <v>197</v>
      </c>
      <c r="O567" s="3">
        <v>167</v>
      </c>
      <c r="P567" s="3">
        <v>3785126</v>
      </c>
      <c r="Q567" s="3">
        <v>1656521</v>
      </c>
      <c r="R567" s="3">
        <v>506714</v>
      </c>
      <c r="S567" s="3">
        <v>213830</v>
      </c>
      <c r="T567" s="17">
        <f t="shared" si="48"/>
        <v>73752.274111675128</v>
      </c>
      <c r="U567" s="17">
        <f t="shared" si="49"/>
        <v>48137.90419161677</v>
      </c>
      <c r="V567" s="17">
        <f t="shared" si="50"/>
        <v>19213.837563451776</v>
      </c>
      <c r="W567" s="17">
        <f t="shared" si="51"/>
        <v>9919.2874251497014</v>
      </c>
      <c r="X567" s="17">
        <f t="shared" si="52"/>
        <v>2572.1522842639592</v>
      </c>
      <c r="Y567" s="17">
        <f t="shared" si="53"/>
        <v>1280.4191616766468</v>
      </c>
    </row>
    <row r="568" spans="1:25" s="3" customFormat="1" ht="20" customHeight="1" x14ac:dyDescent="0.15">
      <c r="A568" s="8">
        <v>2014</v>
      </c>
      <c r="B568" s="9">
        <v>229027</v>
      </c>
      <c r="C568" s="10" t="s">
        <v>107</v>
      </c>
      <c r="D568" s="10" t="s">
        <v>26</v>
      </c>
      <c r="E568" s="10" t="s">
        <v>186</v>
      </c>
      <c r="G568" s="3">
        <v>1</v>
      </c>
      <c r="H568" s="10" t="s">
        <v>16</v>
      </c>
      <c r="I568" s="3">
        <v>10222</v>
      </c>
      <c r="J568" s="3">
        <v>9864</v>
      </c>
      <c r="K568" s="3">
        <v>20086</v>
      </c>
      <c r="L568" s="3">
        <v>12457007</v>
      </c>
      <c r="M568" s="3">
        <v>4548328</v>
      </c>
      <c r="N568" s="3">
        <v>284</v>
      </c>
      <c r="O568" s="3">
        <v>176</v>
      </c>
      <c r="P568" s="3">
        <v>3768156</v>
      </c>
      <c r="Q568" s="3">
        <v>1024042</v>
      </c>
      <c r="R568" s="3">
        <v>338663</v>
      </c>
      <c r="S568" s="3">
        <v>118359</v>
      </c>
      <c r="T568" s="17">
        <f t="shared" si="48"/>
        <v>43862.700704225354</v>
      </c>
      <c r="U568" s="17">
        <f t="shared" si="49"/>
        <v>25842.772727272728</v>
      </c>
      <c r="V568" s="17">
        <f t="shared" si="50"/>
        <v>13268.154929577464</v>
      </c>
      <c r="W568" s="17">
        <f t="shared" si="51"/>
        <v>5818.420454545455</v>
      </c>
      <c r="X568" s="17">
        <f t="shared" si="52"/>
        <v>1192.4753521126761</v>
      </c>
      <c r="Y568" s="17">
        <f t="shared" si="53"/>
        <v>672.49431818181813</v>
      </c>
    </row>
    <row r="569" spans="1:25" s="3" customFormat="1" ht="20" customHeight="1" x14ac:dyDescent="0.15">
      <c r="A569" s="8">
        <v>2014</v>
      </c>
      <c r="B569" s="9">
        <v>102368</v>
      </c>
      <c r="C569" s="10" t="s">
        <v>108</v>
      </c>
      <c r="D569" s="10" t="s">
        <v>22</v>
      </c>
      <c r="E569" s="10" t="s">
        <v>186</v>
      </c>
      <c r="G569" s="3">
        <v>1</v>
      </c>
      <c r="H569" s="10" t="s">
        <v>16</v>
      </c>
      <c r="I569" s="3">
        <v>3463</v>
      </c>
      <c r="J569" s="3">
        <v>5551</v>
      </c>
      <c r="K569" s="3">
        <v>9014</v>
      </c>
      <c r="L569" s="3">
        <v>11155771</v>
      </c>
      <c r="M569" s="3">
        <v>5746967</v>
      </c>
      <c r="N569" s="3">
        <v>307</v>
      </c>
      <c r="O569" s="3">
        <v>210</v>
      </c>
      <c r="P569" s="3">
        <v>1627126</v>
      </c>
      <c r="Q569" s="3">
        <v>681233</v>
      </c>
      <c r="R569" s="3">
        <v>238099</v>
      </c>
      <c r="S569" s="3">
        <v>158716</v>
      </c>
      <c r="T569" s="17">
        <f t="shared" si="48"/>
        <v>36338.016286644954</v>
      </c>
      <c r="U569" s="17">
        <f t="shared" si="49"/>
        <v>27366.509523809524</v>
      </c>
      <c r="V569" s="17">
        <f t="shared" si="50"/>
        <v>5300.0846905537455</v>
      </c>
      <c r="W569" s="17">
        <f t="shared" si="51"/>
        <v>3243.9666666666667</v>
      </c>
      <c r="X569" s="17">
        <f t="shared" si="52"/>
        <v>775.56677524429972</v>
      </c>
      <c r="Y569" s="17">
        <f t="shared" si="53"/>
        <v>755.79047619047617</v>
      </c>
    </row>
    <row r="570" spans="1:25" s="3" customFormat="1" ht="20" customHeight="1" x14ac:dyDescent="0.15">
      <c r="A570" s="8">
        <v>2014</v>
      </c>
      <c r="B570" s="9">
        <v>160755</v>
      </c>
      <c r="C570" s="10" t="s">
        <v>109</v>
      </c>
      <c r="D570" s="10" t="s">
        <v>64</v>
      </c>
      <c r="E570" s="10" t="s">
        <v>186</v>
      </c>
      <c r="G570" s="3">
        <v>1</v>
      </c>
      <c r="H570" s="10" t="s">
        <v>16</v>
      </c>
      <c r="I570" s="3">
        <v>2648</v>
      </c>
      <c r="J570" s="3">
        <v>3566</v>
      </c>
      <c r="K570" s="3">
        <v>6214</v>
      </c>
      <c r="L570" s="3">
        <v>16837798</v>
      </c>
      <c r="M570" s="3">
        <v>8550492</v>
      </c>
      <c r="N570" s="3">
        <v>199</v>
      </c>
      <c r="O570" s="3">
        <v>195</v>
      </c>
      <c r="P570" s="3">
        <v>2183564</v>
      </c>
      <c r="Q570" s="3">
        <v>1284098</v>
      </c>
      <c r="R570" s="3">
        <v>244153</v>
      </c>
      <c r="S570" s="3">
        <v>146294</v>
      </c>
      <c r="T570" s="17">
        <f t="shared" si="48"/>
        <v>84612.050251256282</v>
      </c>
      <c r="U570" s="17">
        <f t="shared" si="49"/>
        <v>43848.676923076921</v>
      </c>
      <c r="V570" s="17">
        <f t="shared" si="50"/>
        <v>10972.683417085427</v>
      </c>
      <c r="W570" s="17">
        <f t="shared" si="51"/>
        <v>6585.1179487179488</v>
      </c>
      <c r="X570" s="17">
        <f t="shared" si="52"/>
        <v>1226.8994974874372</v>
      </c>
      <c r="Y570" s="17">
        <f t="shared" si="53"/>
        <v>750.22564102564104</v>
      </c>
    </row>
    <row r="571" spans="1:25" s="3" customFormat="1" ht="20" customHeight="1" x14ac:dyDescent="0.15">
      <c r="A571" s="8">
        <v>2014</v>
      </c>
      <c r="B571" s="9">
        <v>196088</v>
      </c>
      <c r="C571" s="10" t="s">
        <v>110</v>
      </c>
      <c r="D571" s="10" t="s">
        <v>96</v>
      </c>
      <c r="E571" s="10" t="s">
        <v>186</v>
      </c>
      <c r="G571" s="3">
        <v>1</v>
      </c>
      <c r="H571" s="10" t="s">
        <v>16</v>
      </c>
      <c r="I571" s="3">
        <v>9949</v>
      </c>
      <c r="J571" s="3">
        <v>8042</v>
      </c>
      <c r="K571" s="3">
        <v>17991</v>
      </c>
      <c r="L571" s="3">
        <v>12446374</v>
      </c>
      <c r="M571" s="3">
        <v>6684314</v>
      </c>
      <c r="N571" s="3">
        <v>343</v>
      </c>
      <c r="O571" s="3">
        <v>300</v>
      </c>
      <c r="P571" s="3">
        <v>2497617</v>
      </c>
      <c r="Q571" s="3">
        <v>1315235</v>
      </c>
      <c r="R571" s="3">
        <v>386717</v>
      </c>
      <c r="S571" s="3">
        <v>166714</v>
      </c>
      <c r="T571" s="17">
        <f t="shared" si="48"/>
        <v>36286.804664723029</v>
      </c>
      <c r="U571" s="17">
        <f t="shared" si="49"/>
        <v>22281.046666666665</v>
      </c>
      <c r="V571" s="17">
        <f t="shared" si="50"/>
        <v>7281.6822157434399</v>
      </c>
      <c r="W571" s="17">
        <f t="shared" si="51"/>
        <v>4384.1166666666668</v>
      </c>
      <c r="X571" s="17">
        <f t="shared" si="52"/>
        <v>1127.4548104956268</v>
      </c>
      <c r="Y571" s="17">
        <f t="shared" si="53"/>
        <v>555.71333333333337</v>
      </c>
    </row>
    <row r="572" spans="1:25" s="3" customFormat="1" ht="20" customHeight="1" x14ac:dyDescent="0.15">
      <c r="A572" s="8">
        <v>2014</v>
      </c>
      <c r="B572" s="9">
        <v>200800</v>
      </c>
      <c r="C572" s="10" t="s">
        <v>111</v>
      </c>
      <c r="D572" s="10" t="s">
        <v>32</v>
      </c>
      <c r="E572" s="10" t="s">
        <v>186</v>
      </c>
      <c r="G572" s="3">
        <v>1</v>
      </c>
      <c r="H572" s="10" t="s">
        <v>16</v>
      </c>
      <c r="I572" s="3">
        <v>8056</v>
      </c>
      <c r="J572" s="3">
        <v>7022</v>
      </c>
      <c r="K572" s="3">
        <v>15078</v>
      </c>
      <c r="L572" s="3">
        <v>12246041</v>
      </c>
      <c r="M572" s="3">
        <v>6002207</v>
      </c>
      <c r="N572" s="3">
        <v>342</v>
      </c>
      <c r="O572" s="3">
        <v>238</v>
      </c>
      <c r="P572" s="3">
        <v>1844826</v>
      </c>
      <c r="Q572" s="3">
        <v>896990</v>
      </c>
      <c r="R572" s="3">
        <v>288402</v>
      </c>
      <c r="S572" s="3">
        <v>142533</v>
      </c>
      <c r="T572" s="17">
        <f t="shared" si="48"/>
        <v>35807.137426900583</v>
      </c>
      <c r="U572" s="17">
        <f t="shared" si="49"/>
        <v>25219.357142857141</v>
      </c>
      <c r="V572" s="17">
        <f t="shared" si="50"/>
        <v>5394.2280701754389</v>
      </c>
      <c r="W572" s="17">
        <f t="shared" si="51"/>
        <v>3768.8655462184875</v>
      </c>
      <c r="X572" s="17">
        <f t="shared" si="52"/>
        <v>843.28070175438597</v>
      </c>
      <c r="Y572" s="17">
        <f t="shared" si="53"/>
        <v>598.87815126050418</v>
      </c>
    </row>
    <row r="573" spans="1:25" s="3" customFormat="1" ht="20" customHeight="1" x14ac:dyDescent="0.15">
      <c r="A573" s="8">
        <v>2014</v>
      </c>
      <c r="B573" s="9">
        <v>100663</v>
      </c>
      <c r="C573" s="10" t="s">
        <v>112</v>
      </c>
      <c r="D573" s="10" t="s">
        <v>22</v>
      </c>
      <c r="E573" s="10" t="s">
        <v>186</v>
      </c>
      <c r="G573" s="3">
        <v>1</v>
      </c>
      <c r="H573" s="10" t="s">
        <v>16</v>
      </c>
      <c r="I573" s="3">
        <v>3541</v>
      </c>
      <c r="J573" s="3">
        <v>4875</v>
      </c>
      <c r="K573" s="3">
        <v>8416</v>
      </c>
      <c r="L573" s="3">
        <v>13862046</v>
      </c>
      <c r="M573" s="3">
        <v>7284164</v>
      </c>
      <c r="N573" s="3">
        <v>239</v>
      </c>
      <c r="O573" s="3">
        <v>215</v>
      </c>
      <c r="P573" s="3">
        <v>2142042</v>
      </c>
      <c r="Q573" s="3">
        <v>1365966</v>
      </c>
      <c r="R573" s="3">
        <v>246689</v>
      </c>
      <c r="S573" s="3">
        <v>220669</v>
      </c>
      <c r="T573" s="17">
        <f t="shared" si="48"/>
        <v>58000.192468619243</v>
      </c>
      <c r="U573" s="17">
        <f t="shared" si="49"/>
        <v>33879.832558139533</v>
      </c>
      <c r="V573" s="17">
        <f t="shared" si="50"/>
        <v>8962.5188284518827</v>
      </c>
      <c r="W573" s="17">
        <f t="shared" si="51"/>
        <v>6353.3302325581399</v>
      </c>
      <c r="X573" s="17">
        <f t="shared" si="52"/>
        <v>1032.1715481171548</v>
      </c>
      <c r="Y573" s="17">
        <f t="shared" si="53"/>
        <v>1026.3674418604651</v>
      </c>
    </row>
    <row r="574" spans="1:25" s="3" customFormat="1" ht="20" customHeight="1" x14ac:dyDescent="0.15">
      <c r="A574" s="8">
        <v>2014</v>
      </c>
      <c r="B574" s="9">
        <v>104179</v>
      </c>
      <c r="C574" s="10" t="s">
        <v>113</v>
      </c>
      <c r="D574" s="10" t="s">
        <v>18</v>
      </c>
      <c r="E574" s="10" t="s">
        <v>186</v>
      </c>
      <c r="G574" s="3">
        <v>1</v>
      </c>
      <c r="H574" s="10" t="s">
        <v>16</v>
      </c>
      <c r="I574" s="3">
        <v>13949</v>
      </c>
      <c r="J574" s="3">
        <v>15393</v>
      </c>
      <c r="K574" s="3">
        <v>29342</v>
      </c>
      <c r="L574" s="3">
        <v>34944406</v>
      </c>
      <c r="M574" s="3">
        <v>13196323</v>
      </c>
      <c r="N574" s="3">
        <v>300</v>
      </c>
      <c r="O574" s="3">
        <v>265</v>
      </c>
      <c r="P574" s="3">
        <v>10503096</v>
      </c>
      <c r="Q574" s="3">
        <v>3519220</v>
      </c>
      <c r="R574" s="3">
        <v>948888</v>
      </c>
      <c r="S574" s="3">
        <v>453357</v>
      </c>
      <c r="T574" s="17">
        <f t="shared" si="48"/>
        <v>116481.35333333333</v>
      </c>
      <c r="U574" s="17">
        <f t="shared" si="49"/>
        <v>49797.445283018867</v>
      </c>
      <c r="V574" s="17">
        <f t="shared" si="50"/>
        <v>35010.32</v>
      </c>
      <c r="W574" s="17">
        <f t="shared" si="51"/>
        <v>13280.075471698114</v>
      </c>
      <c r="X574" s="17">
        <f t="shared" si="52"/>
        <v>3162.96</v>
      </c>
      <c r="Y574" s="17">
        <f t="shared" si="53"/>
        <v>1710.7811320754718</v>
      </c>
    </row>
    <row r="575" spans="1:25" s="3" customFormat="1" ht="20" customHeight="1" x14ac:dyDescent="0.15">
      <c r="A575" s="8">
        <v>2014</v>
      </c>
      <c r="B575" s="9">
        <v>106397</v>
      </c>
      <c r="C575" s="10" t="s">
        <v>114</v>
      </c>
      <c r="D575" s="10" t="s">
        <v>20</v>
      </c>
      <c r="E575" s="10" t="s">
        <v>186</v>
      </c>
      <c r="G575" s="3">
        <v>1</v>
      </c>
      <c r="H575" s="10" t="s">
        <v>16</v>
      </c>
      <c r="I575" s="3">
        <v>9078</v>
      </c>
      <c r="J575" s="3">
        <v>9951</v>
      </c>
      <c r="K575" s="3">
        <v>19029</v>
      </c>
      <c r="L575" s="3">
        <v>47719202</v>
      </c>
      <c r="M575" s="3">
        <v>16043810</v>
      </c>
      <c r="N575" s="3">
        <v>312</v>
      </c>
      <c r="O575" s="3">
        <v>317</v>
      </c>
      <c r="P575" s="3">
        <v>10041817</v>
      </c>
      <c r="Q575" s="3">
        <v>4195384</v>
      </c>
      <c r="R575" s="3">
        <v>1179012</v>
      </c>
      <c r="S575" s="3">
        <v>560928</v>
      </c>
      <c r="T575" s="17">
        <f t="shared" si="48"/>
        <v>152946.16025641025</v>
      </c>
      <c r="U575" s="17">
        <f t="shared" si="49"/>
        <v>50611.388012618299</v>
      </c>
      <c r="V575" s="17">
        <f t="shared" si="50"/>
        <v>32185.310897435898</v>
      </c>
      <c r="W575" s="17">
        <f t="shared" si="51"/>
        <v>13234.649842271294</v>
      </c>
      <c r="X575" s="17">
        <f t="shared" si="52"/>
        <v>3778.8846153846152</v>
      </c>
      <c r="Y575" s="17">
        <f t="shared" si="53"/>
        <v>1769.4889589905363</v>
      </c>
    </row>
    <row r="576" spans="1:25" s="3" customFormat="1" ht="20" customHeight="1" x14ac:dyDescent="0.15">
      <c r="A576" s="8">
        <v>2014</v>
      </c>
      <c r="B576" s="9">
        <v>110635</v>
      </c>
      <c r="C576" s="10" t="s">
        <v>115</v>
      </c>
      <c r="D576" s="10" t="s">
        <v>36</v>
      </c>
      <c r="E576" s="10" t="s">
        <v>186</v>
      </c>
      <c r="G576" s="3">
        <v>1</v>
      </c>
      <c r="H576" s="10" t="s">
        <v>16</v>
      </c>
      <c r="I576" s="3">
        <v>12598</v>
      </c>
      <c r="J576" s="3">
        <v>13722</v>
      </c>
      <c r="K576" s="3">
        <v>26320</v>
      </c>
      <c r="L576" s="3">
        <v>38216261</v>
      </c>
      <c r="M576" s="3">
        <v>15356890</v>
      </c>
      <c r="N576" s="3">
        <v>619</v>
      </c>
      <c r="O576" s="3">
        <v>461</v>
      </c>
      <c r="P576" s="3">
        <v>9231573</v>
      </c>
      <c r="Q576" s="3">
        <v>3592202</v>
      </c>
      <c r="R576" s="3">
        <v>856002</v>
      </c>
      <c r="S576" s="3">
        <v>366124</v>
      </c>
      <c r="T576" s="17">
        <f t="shared" si="48"/>
        <v>61738.709208400644</v>
      </c>
      <c r="U576" s="17">
        <f t="shared" si="49"/>
        <v>33312.125813449027</v>
      </c>
      <c r="V576" s="17">
        <f t="shared" si="50"/>
        <v>14913.688206785137</v>
      </c>
      <c r="W576" s="17">
        <f t="shared" si="51"/>
        <v>7792.1952277657265</v>
      </c>
      <c r="X576" s="17">
        <f t="shared" si="52"/>
        <v>1382.8788368336027</v>
      </c>
      <c r="Y576" s="17">
        <f t="shared" si="53"/>
        <v>794.19522776572671</v>
      </c>
    </row>
    <row r="577" spans="1:25" s="3" customFormat="1" ht="20" customHeight="1" x14ac:dyDescent="0.15">
      <c r="A577" s="8">
        <v>2014</v>
      </c>
      <c r="B577" s="9">
        <v>110662</v>
      </c>
      <c r="C577" s="10" t="s">
        <v>116</v>
      </c>
      <c r="D577" s="10" t="s">
        <v>36</v>
      </c>
      <c r="E577" s="10" t="s">
        <v>186</v>
      </c>
      <c r="G577" s="3">
        <v>1</v>
      </c>
      <c r="H577" s="10" t="s">
        <v>16</v>
      </c>
      <c r="I577" s="3">
        <v>12793</v>
      </c>
      <c r="J577" s="3">
        <v>16234</v>
      </c>
      <c r="K577" s="3">
        <v>29027</v>
      </c>
      <c r="L577" s="3">
        <v>45714030</v>
      </c>
      <c r="M577" s="3">
        <v>18505931</v>
      </c>
      <c r="N577" s="3">
        <v>394</v>
      </c>
      <c r="O577" s="3">
        <v>495</v>
      </c>
      <c r="P577" s="3">
        <v>12372401</v>
      </c>
      <c r="Q577" s="3">
        <v>4170371</v>
      </c>
      <c r="R577" s="3">
        <v>897080</v>
      </c>
      <c r="S577" s="3">
        <v>362242</v>
      </c>
      <c r="T577" s="17">
        <f t="shared" si="48"/>
        <v>116025.45685279187</v>
      </c>
      <c r="U577" s="17">
        <f t="shared" si="49"/>
        <v>37385.71919191919</v>
      </c>
      <c r="V577" s="17">
        <f t="shared" si="50"/>
        <v>31402.032994923858</v>
      </c>
      <c r="W577" s="17">
        <f t="shared" si="51"/>
        <v>8424.9919191919198</v>
      </c>
      <c r="X577" s="17">
        <f t="shared" si="52"/>
        <v>2276.8527918781724</v>
      </c>
      <c r="Y577" s="17">
        <f t="shared" si="53"/>
        <v>731.80202020202023</v>
      </c>
    </row>
    <row r="578" spans="1:25" s="3" customFormat="1" ht="20" customHeight="1" x14ac:dyDescent="0.15">
      <c r="A578" s="8">
        <v>2014</v>
      </c>
      <c r="B578" s="9">
        <v>132903</v>
      </c>
      <c r="C578" s="10" t="s">
        <v>117</v>
      </c>
      <c r="D578" s="10" t="s">
        <v>48</v>
      </c>
      <c r="E578" s="10" t="s">
        <v>186</v>
      </c>
      <c r="G578" s="3">
        <v>1</v>
      </c>
      <c r="H578" s="10" t="s">
        <v>16</v>
      </c>
      <c r="I578" s="3">
        <v>16542</v>
      </c>
      <c r="J578" s="3">
        <v>19831</v>
      </c>
      <c r="K578" s="3">
        <v>36373</v>
      </c>
      <c r="L578" s="3">
        <v>23704374</v>
      </c>
      <c r="M578" s="3">
        <v>8118351</v>
      </c>
      <c r="N578" s="3">
        <v>226</v>
      </c>
      <c r="O578" s="3">
        <v>295</v>
      </c>
      <c r="P578" s="3">
        <v>5585950</v>
      </c>
      <c r="Q578" s="3">
        <v>1849730</v>
      </c>
      <c r="R578" s="3">
        <v>405625</v>
      </c>
      <c r="S578" s="3">
        <v>235483</v>
      </c>
      <c r="T578" s="17">
        <f t="shared" si="48"/>
        <v>104886.61061946902</v>
      </c>
      <c r="U578" s="17">
        <f t="shared" si="49"/>
        <v>27519.833898305085</v>
      </c>
      <c r="V578" s="17">
        <f t="shared" si="50"/>
        <v>24716.592920353982</v>
      </c>
      <c r="W578" s="17">
        <f t="shared" si="51"/>
        <v>6270.2711864406783</v>
      </c>
      <c r="X578" s="17">
        <f t="shared" si="52"/>
        <v>1794.8008849557523</v>
      </c>
      <c r="Y578" s="17">
        <f t="shared" si="53"/>
        <v>798.24745762711859</v>
      </c>
    </row>
    <row r="579" spans="1:25" s="3" customFormat="1" ht="20" customHeight="1" x14ac:dyDescent="0.15">
      <c r="A579" s="8">
        <v>2014</v>
      </c>
      <c r="B579" s="9">
        <v>201885</v>
      </c>
      <c r="C579" s="10" t="s">
        <v>118</v>
      </c>
      <c r="D579" s="10" t="s">
        <v>32</v>
      </c>
      <c r="E579" s="10" t="s">
        <v>186</v>
      </c>
      <c r="G579" s="3">
        <v>1</v>
      </c>
      <c r="H579" s="10" t="s">
        <v>16</v>
      </c>
      <c r="I579" s="3">
        <v>10824</v>
      </c>
      <c r="J579" s="3">
        <v>9754</v>
      </c>
      <c r="K579" s="3">
        <v>20578</v>
      </c>
      <c r="L579" s="3">
        <v>24456835</v>
      </c>
      <c r="M579" s="3">
        <v>7207321</v>
      </c>
      <c r="N579" s="3">
        <v>313</v>
      </c>
      <c r="O579" s="3">
        <v>244</v>
      </c>
      <c r="P579" s="3">
        <v>6062117</v>
      </c>
      <c r="Q579" s="3">
        <v>1770892</v>
      </c>
      <c r="R579" s="3">
        <v>591208</v>
      </c>
      <c r="S579" s="3">
        <v>276670</v>
      </c>
      <c r="T579" s="17">
        <f t="shared" ref="T579:T642" si="54">L579/N579</f>
        <v>78136.853035143766</v>
      </c>
      <c r="U579" s="17">
        <f t="shared" ref="U579:U642" si="55">M579/O579</f>
        <v>29538.200819672133</v>
      </c>
      <c r="V579" s="17">
        <f t="shared" ref="V579:V642" si="56">P579/N579</f>
        <v>19367.785942492013</v>
      </c>
      <c r="W579" s="17">
        <f t="shared" ref="W579:W642" si="57">Q579/O579</f>
        <v>7257.7540983606559</v>
      </c>
      <c r="X579" s="17">
        <f t="shared" ref="X579:X642" si="58">R579/N579</f>
        <v>1888.8434504792333</v>
      </c>
      <c r="Y579" s="17">
        <f t="shared" ref="Y579:Y642" si="59">S579/O579</f>
        <v>1133.8934426229507</v>
      </c>
    </row>
    <row r="580" spans="1:25" s="3" customFormat="1" ht="20" customHeight="1" x14ac:dyDescent="0.15">
      <c r="A580" s="8">
        <v>2014</v>
      </c>
      <c r="B580" s="9">
        <v>126614</v>
      </c>
      <c r="C580" s="10" t="s">
        <v>119</v>
      </c>
      <c r="D580" s="10" t="s">
        <v>43</v>
      </c>
      <c r="E580" s="10" t="s">
        <v>186</v>
      </c>
      <c r="G580" s="3">
        <v>1</v>
      </c>
      <c r="H580" s="10" t="s">
        <v>16</v>
      </c>
      <c r="I580" s="3">
        <v>13399</v>
      </c>
      <c r="J580" s="3">
        <v>10749</v>
      </c>
      <c r="K580" s="3">
        <v>24148</v>
      </c>
      <c r="L580" s="3">
        <v>25174474</v>
      </c>
      <c r="M580" s="3">
        <v>11107170</v>
      </c>
      <c r="N580" s="3">
        <v>238</v>
      </c>
      <c r="O580" s="3">
        <v>213</v>
      </c>
      <c r="P580" s="3">
        <v>5801263</v>
      </c>
      <c r="Q580" s="3">
        <v>2432741</v>
      </c>
      <c r="R580" s="3">
        <v>615746</v>
      </c>
      <c r="S580" s="3">
        <v>289713</v>
      </c>
      <c r="T580" s="17">
        <f t="shared" si="54"/>
        <v>105775.10084033613</v>
      </c>
      <c r="U580" s="17">
        <f t="shared" si="55"/>
        <v>52146.338028169012</v>
      </c>
      <c r="V580" s="17">
        <f t="shared" si="56"/>
        <v>24375.05462184874</v>
      </c>
      <c r="W580" s="17">
        <f t="shared" si="57"/>
        <v>11421.31924882629</v>
      </c>
      <c r="X580" s="17">
        <f t="shared" si="58"/>
        <v>2587.1680672268908</v>
      </c>
      <c r="Y580" s="17">
        <f t="shared" si="59"/>
        <v>1360.1549295774648</v>
      </c>
    </row>
    <row r="581" spans="1:25" s="3" customFormat="1" ht="20" customHeight="1" x14ac:dyDescent="0.15">
      <c r="A581" s="8">
        <v>2014</v>
      </c>
      <c r="B581" s="9">
        <v>129020</v>
      </c>
      <c r="C581" s="10" t="s">
        <v>120</v>
      </c>
      <c r="D581" s="10" t="s">
        <v>121</v>
      </c>
      <c r="E581" s="10" t="s">
        <v>186</v>
      </c>
      <c r="G581" s="3">
        <v>1</v>
      </c>
      <c r="H581" s="10" t="s">
        <v>16</v>
      </c>
      <c r="I581" s="3">
        <v>8785</v>
      </c>
      <c r="J581" s="3">
        <v>8739</v>
      </c>
      <c r="K581" s="3">
        <v>17524</v>
      </c>
      <c r="L581" s="3">
        <v>30513747</v>
      </c>
      <c r="M581" s="3">
        <v>18548368</v>
      </c>
      <c r="N581" s="3">
        <v>371</v>
      </c>
      <c r="O581" s="3">
        <v>381</v>
      </c>
      <c r="P581" s="3">
        <v>9222804</v>
      </c>
      <c r="Q581" s="3">
        <v>4157807</v>
      </c>
      <c r="R581" s="3">
        <v>723816</v>
      </c>
      <c r="S581" s="3">
        <v>373315</v>
      </c>
      <c r="T581" s="17">
        <f t="shared" si="54"/>
        <v>82247.296495956878</v>
      </c>
      <c r="U581" s="17">
        <f t="shared" si="55"/>
        <v>48683.380577427823</v>
      </c>
      <c r="V581" s="17">
        <f t="shared" si="56"/>
        <v>24859.309973045823</v>
      </c>
      <c r="W581" s="17">
        <f t="shared" si="57"/>
        <v>10912.879265091864</v>
      </c>
      <c r="X581" s="17">
        <f t="shared" si="58"/>
        <v>1950.9865229110512</v>
      </c>
      <c r="Y581" s="17">
        <f t="shared" si="59"/>
        <v>979.82939632545936</v>
      </c>
    </row>
    <row r="582" spans="1:25" s="3" customFormat="1" ht="20" customHeight="1" x14ac:dyDescent="0.15">
      <c r="A582" s="8">
        <v>2014</v>
      </c>
      <c r="B582" s="9">
        <v>134130</v>
      </c>
      <c r="C582" s="10" t="s">
        <v>122</v>
      </c>
      <c r="D582" s="10" t="s">
        <v>48</v>
      </c>
      <c r="E582" s="10" t="s">
        <v>186</v>
      </c>
      <c r="G582" s="3">
        <v>1</v>
      </c>
      <c r="H582" s="10" t="s">
        <v>16</v>
      </c>
      <c r="I582" s="3">
        <v>13066</v>
      </c>
      <c r="J582" s="3">
        <v>16511</v>
      </c>
      <c r="K582" s="3">
        <v>29577</v>
      </c>
      <c r="L582" s="3">
        <v>55969821</v>
      </c>
      <c r="M582" s="3">
        <v>19699932</v>
      </c>
      <c r="N582" s="3">
        <v>352</v>
      </c>
      <c r="O582" s="3">
        <v>282</v>
      </c>
      <c r="P582" s="3">
        <v>12764313</v>
      </c>
      <c r="Q582" s="3">
        <v>5363339</v>
      </c>
      <c r="R582" s="3">
        <v>1240487</v>
      </c>
      <c r="S582" s="3">
        <v>574168</v>
      </c>
      <c r="T582" s="17">
        <f t="shared" si="54"/>
        <v>159005.17329545456</v>
      </c>
      <c r="U582" s="17">
        <f t="shared" si="55"/>
        <v>69857.914893617024</v>
      </c>
      <c r="V582" s="17">
        <f t="shared" si="56"/>
        <v>36262.252840909088</v>
      </c>
      <c r="W582" s="17">
        <f t="shared" si="57"/>
        <v>19018.932624113477</v>
      </c>
      <c r="X582" s="17">
        <f t="shared" si="58"/>
        <v>3524.1107954545455</v>
      </c>
      <c r="Y582" s="17">
        <f t="shared" si="59"/>
        <v>2036.0567375886526</v>
      </c>
    </row>
    <row r="583" spans="1:25" s="3" customFormat="1" ht="20" customHeight="1" x14ac:dyDescent="0.15">
      <c r="A583" s="8">
        <v>2014</v>
      </c>
      <c r="B583" s="9">
        <v>139959</v>
      </c>
      <c r="C583" s="10" t="s">
        <v>123</v>
      </c>
      <c r="D583" s="10" t="s">
        <v>52</v>
      </c>
      <c r="E583" s="10" t="s">
        <v>186</v>
      </c>
      <c r="G583" s="3">
        <v>1</v>
      </c>
      <c r="H583" s="10" t="s">
        <v>16</v>
      </c>
      <c r="I583" s="3">
        <v>10664</v>
      </c>
      <c r="J583" s="3">
        <v>14595</v>
      </c>
      <c r="K583" s="3">
        <v>25259</v>
      </c>
      <c r="L583" s="3">
        <v>39149847</v>
      </c>
      <c r="M583" s="3">
        <v>17948048</v>
      </c>
      <c r="N583" s="3">
        <v>305</v>
      </c>
      <c r="O583" s="3">
        <v>395</v>
      </c>
      <c r="P583" s="3">
        <v>8274636</v>
      </c>
      <c r="Q583" s="3">
        <v>3545515</v>
      </c>
      <c r="R583" s="3">
        <v>1799612</v>
      </c>
      <c r="S583" s="3">
        <v>573749</v>
      </c>
      <c r="T583" s="17">
        <f t="shared" si="54"/>
        <v>128360.15409836065</v>
      </c>
      <c r="U583" s="17">
        <f t="shared" si="55"/>
        <v>45438.096202531648</v>
      </c>
      <c r="V583" s="17">
        <f t="shared" si="56"/>
        <v>27129.954098360657</v>
      </c>
      <c r="W583" s="17">
        <f t="shared" si="57"/>
        <v>8975.9873417721519</v>
      </c>
      <c r="X583" s="17">
        <f t="shared" si="58"/>
        <v>5900.3672131147541</v>
      </c>
      <c r="Y583" s="17">
        <f t="shared" si="59"/>
        <v>1452.5291139240505</v>
      </c>
    </row>
    <row r="584" spans="1:25" s="3" customFormat="1" ht="20" customHeight="1" x14ac:dyDescent="0.15">
      <c r="A584" s="8">
        <v>2014</v>
      </c>
      <c r="B584" s="9">
        <v>141574</v>
      </c>
      <c r="C584" s="10" t="s">
        <v>124</v>
      </c>
      <c r="D584" s="10" t="s">
        <v>125</v>
      </c>
      <c r="E584" s="10" t="s">
        <v>186</v>
      </c>
      <c r="G584" s="3">
        <v>1</v>
      </c>
      <c r="H584" s="10" t="s">
        <v>16</v>
      </c>
      <c r="I584" s="3">
        <v>5128</v>
      </c>
      <c r="J584" s="3">
        <v>6351</v>
      </c>
      <c r="K584" s="3">
        <v>11479</v>
      </c>
      <c r="L584" s="3">
        <v>17810285</v>
      </c>
      <c r="M584" s="3">
        <v>10371438</v>
      </c>
      <c r="N584" s="3">
        <v>249</v>
      </c>
      <c r="O584" s="3">
        <v>312</v>
      </c>
      <c r="P584" s="3">
        <v>4254449</v>
      </c>
      <c r="Q584" s="3">
        <v>2382936</v>
      </c>
      <c r="R584" s="3">
        <v>286743</v>
      </c>
      <c r="S584" s="3">
        <v>265412</v>
      </c>
      <c r="T584" s="17">
        <f t="shared" si="54"/>
        <v>71527.248995983929</v>
      </c>
      <c r="U584" s="17">
        <f t="shared" si="55"/>
        <v>33241.788461538461</v>
      </c>
      <c r="V584" s="17">
        <f t="shared" si="56"/>
        <v>17086.140562248995</v>
      </c>
      <c r="W584" s="17">
        <f t="shared" si="57"/>
        <v>7637.6153846153848</v>
      </c>
      <c r="X584" s="17">
        <f t="shared" si="58"/>
        <v>1151.5783132530121</v>
      </c>
      <c r="Y584" s="17">
        <f t="shared" si="59"/>
        <v>850.67948717948718</v>
      </c>
    </row>
    <row r="585" spans="1:25" s="3" customFormat="1" ht="20" customHeight="1" x14ac:dyDescent="0.15">
      <c r="A585" s="8">
        <v>2014</v>
      </c>
      <c r="B585" s="9">
        <v>225511</v>
      </c>
      <c r="C585" s="10" t="s">
        <v>126</v>
      </c>
      <c r="D585" s="10" t="s">
        <v>26</v>
      </c>
      <c r="E585" s="10" t="s">
        <v>186</v>
      </c>
      <c r="G585" s="3">
        <v>1</v>
      </c>
      <c r="H585" s="10" t="s">
        <v>16</v>
      </c>
      <c r="I585" s="3">
        <v>11754</v>
      </c>
      <c r="J585" s="3">
        <v>11841</v>
      </c>
      <c r="K585" s="3">
        <v>23595</v>
      </c>
      <c r="L585" s="3">
        <v>18368009</v>
      </c>
      <c r="M585" s="3">
        <v>6924943</v>
      </c>
      <c r="N585" s="3">
        <v>290</v>
      </c>
      <c r="O585" s="3">
        <v>193</v>
      </c>
      <c r="P585" s="3">
        <v>4080995</v>
      </c>
      <c r="Q585" s="3">
        <v>1725110</v>
      </c>
      <c r="R585" s="3">
        <v>412534</v>
      </c>
      <c r="S585" s="3">
        <v>259464</v>
      </c>
      <c r="T585" s="17">
        <f t="shared" si="54"/>
        <v>63337.96206896552</v>
      </c>
      <c r="U585" s="17">
        <f t="shared" si="55"/>
        <v>35880.533678756474</v>
      </c>
      <c r="V585" s="17">
        <f t="shared" si="56"/>
        <v>14072.396551724138</v>
      </c>
      <c r="W585" s="17">
        <f t="shared" si="57"/>
        <v>8938.3937823834203</v>
      </c>
      <c r="X585" s="17">
        <f t="shared" si="58"/>
        <v>1422.5310344827585</v>
      </c>
      <c r="Y585" s="17">
        <f t="shared" si="59"/>
        <v>1344.3730569948186</v>
      </c>
    </row>
    <row r="586" spans="1:25" s="3" customFormat="1" ht="20" customHeight="1" x14ac:dyDescent="0.15">
      <c r="A586" s="8">
        <v>2014</v>
      </c>
      <c r="B586" s="9">
        <v>145637</v>
      </c>
      <c r="C586" s="10" t="s">
        <v>127</v>
      </c>
      <c r="D586" s="10" t="s">
        <v>78</v>
      </c>
      <c r="E586" s="10" t="s">
        <v>186</v>
      </c>
      <c r="G586" s="3">
        <v>1</v>
      </c>
      <c r="H586" s="10" t="s">
        <v>16</v>
      </c>
      <c r="I586" s="3">
        <v>17486</v>
      </c>
      <c r="J586" s="3">
        <v>13826</v>
      </c>
      <c r="K586" s="3">
        <v>31312</v>
      </c>
      <c r="L586" s="3">
        <v>33447649</v>
      </c>
      <c r="M586" s="3">
        <v>11813197</v>
      </c>
      <c r="N586" s="3">
        <v>340</v>
      </c>
      <c r="O586" s="3">
        <v>250</v>
      </c>
      <c r="P586" s="3">
        <v>5631583</v>
      </c>
      <c r="Q586" s="3">
        <v>2597645</v>
      </c>
      <c r="R586" s="3">
        <v>1421590</v>
      </c>
      <c r="S586" s="3">
        <v>439709</v>
      </c>
      <c r="T586" s="17">
        <f t="shared" si="54"/>
        <v>98375.438235294117</v>
      </c>
      <c r="U586" s="17">
        <f t="shared" si="55"/>
        <v>47252.788</v>
      </c>
      <c r="V586" s="17">
        <f t="shared" si="56"/>
        <v>16563.479411764707</v>
      </c>
      <c r="W586" s="17">
        <f t="shared" si="57"/>
        <v>10390.58</v>
      </c>
      <c r="X586" s="17">
        <f t="shared" si="58"/>
        <v>4181.1470588235297</v>
      </c>
      <c r="Y586" s="17">
        <f t="shared" si="59"/>
        <v>1758.836</v>
      </c>
    </row>
    <row r="587" spans="1:25" s="3" customFormat="1" ht="20" customHeight="1" x14ac:dyDescent="0.15">
      <c r="A587" s="8">
        <v>2014</v>
      </c>
      <c r="B587" s="9">
        <v>153658</v>
      </c>
      <c r="C587" s="10" t="s">
        <v>128</v>
      </c>
      <c r="D587" s="10" t="s">
        <v>57</v>
      </c>
      <c r="E587" s="10" t="s">
        <v>186</v>
      </c>
      <c r="G587" s="3">
        <v>1</v>
      </c>
      <c r="H587" s="10" t="s">
        <v>16</v>
      </c>
      <c r="I587" s="3">
        <v>9301</v>
      </c>
      <c r="J587" s="3">
        <v>10074</v>
      </c>
      <c r="K587" s="3">
        <v>19375</v>
      </c>
      <c r="L587" s="3">
        <v>40721427</v>
      </c>
      <c r="M587" s="3">
        <v>17016030</v>
      </c>
      <c r="N587" s="3">
        <v>391</v>
      </c>
      <c r="O587" s="3">
        <v>383</v>
      </c>
      <c r="P587" s="3">
        <v>8359018</v>
      </c>
      <c r="Q587" s="3">
        <v>4094473</v>
      </c>
      <c r="R587" s="3">
        <v>1041747</v>
      </c>
      <c r="S587" s="3">
        <v>568157</v>
      </c>
      <c r="T587" s="17">
        <f t="shared" si="54"/>
        <v>104146.87212276214</v>
      </c>
      <c r="U587" s="17">
        <f t="shared" si="55"/>
        <v>44428.276762402085</v>
      </c>
      <c r="V587" s="17">
        <f t="shared" si="56"/>
        <v>21378.562659846546</v>
      </c>
      <c r="W587" s="17">
        <f t="shared" si="57"/>
        <v>10690.53002610966</v>
      </c>
      <c r="X587" s="17">
        <f t="shared" si="58"/>
        <v>2664.314578005115</v>
      </c>
      <c r="Y587" s="17">
        <f t="shared" si="59"/>
        <v>1483.4386422976502</v>
      </c>
    </row>
    <row r="588" spans="1:25" s="3" customFormat="1" ht="20" customHeight="1" x14ac:dyDescent="0.15">
      <c r="A588" s="8">
        <v>2014</v>
      </c>
      <c r="B588" s="9">
        <v>155317</v>
      </c>
      <c r="C588" s="10" t="s">
        <v>129</v>
      </c>
      <c r="D588" s="10" t="s">
        <v>59</v>
      </c>
      <c r="E588" s="10" t="s">
        <v>186</v>
      </c>
      <c r="G588" s="3">
        <v>1</v>
      </c>
      <c r="H588" s="10" t="s">
        <v>16</v>
      </c>
      <c r="I588" s="3">
        <v>8511</v>
      </c>
      <c r="J588" s="3">
        <v>8484</v>
      </c>
      <c r="K588" s="3">
        <v>16995</v>
      </c>
      <c r="L588" s="3">
        <v>37186036</v>
      </c>
      <c r="M588" s="3">
        <v>15148120</v>
      </c>
      <c r="N588" s="3">
        <v>278</v>
      </c>
      <c r="O588" s="3">
        <v>304</v>
      </c>
      <c r="P588" s="3">
        <v>7069888</v>
      </c>
      <c r="Q588" s="3">
        <v>3595745</v>
      </c>
      <c r="R588" s="3">
        <v>1123295</v>
      </c>
      <c r="S588" s="3">
        <v>515706</v>
      </c>
      <c r="T588" s="17">
        <f t="shared" si="54"/>
        <v>133762.71942446043</v>
      </c>
      <c r="U588" s="17">
        <f t="shared" si="55"/>
        <v>49829.34210526316</v>
      </c>
      <c r="V588" s="17">
        <f t="shared" si="56"/>
        <v>25431.251798561152</v>
      </c>
      <c r="W588" s="17">
        <f t="shared" si="57"/>
        <v>11828.108552631578</v>
      </c>
      <c r="X588" s="17">
        <f t="shared" si="58"/>
        <v>4040.6294964028775</v>
      </c>
      <c r="Y588" s="17">
        <f t="shared" si="59"/>
        <v>1696.4013157894738</v>
      </c>
    </row>
    <row r="589" spans="1:25" s="3" customFormat="1" ht="20" customHeight="1" x14ac:dyDescent="0.15">
      <c r="A589" s="8">
        <v>2014</v>
      </c>
      <c r="B589" s="9">
        <v>157085</v>
      </c>
      <c r="C589" s="10" t="s">
        <v>130</v>
      </c>
      <c r="D589" s="10" t="s">
        <v>131</v>
      </c>
      <c r="E589" s="10" t="s">
        <v>186</v>
      </c>
      <c r="G589" s="3">
        <v>1</v>
      </c>
      <c r="H589" s="10" t="s">
        <v>16</v>
      </c>
      <c r="I589" s="3">
        <v>9771</v>
      </c>
      <c r="J589" s="3">
        <v>10742</v>
      </c>
      <c r="K589" s="3">
        <v>20513</v>
      </c>
      <c r="L589" s="3">
        <v>46893873</v>
      </c>
      <c r="M589" s="3">
        <v>16035880</v>
      </c>
      <c r="N589" s="3">
        <v>385</v>
      </c>
      <c r="O589" s="3">
        <v>239</v>
      </c>
      <c r="P589" s="3">
        <v>7221976</v>
      </c>
      <c r="Q589" s="3">
        <v>3639999</v>
      </c>
      <c r="R589" s="3">
        <v>1494407</v>
      </c>
      <c r="S589" s="3">
        <v>748782</v>
      </c>
      <c r="T589" s="17">
        <f t="shared" si="54"/>
        <v>121802.26753246754</v>
      </c>
      <c r="U589" s="17">
        <f t="shared" si="55"/>
        <v>67095.732217573226</v>
      </c>
      <c r="V589" s="17">
        <f t="shared" si="56"/>
        <v>18758.379220779221</v>
      </c>
      <c r="W589" s="17">
        <f t="shared" si="57"/>
        <v>15230.121338912133</v>
      </c>
      <c r="X589" s="17">
        <f t="shared" si="58"/>
        <v>3881.5766233766235</v>
      </c>
      <c r="Y589" s="17">
        <f t="shared" si="59"/>
        <v>3132.9790794979081</v>
      </c>
    </row>
    <row r="590" spans="1:25" s="3" customFormat="1" ht="20" customHeight="1" x14ac:dyDescent="0.15">
      <c r="A590" s="8">
        <v>2014</v>
      </c>
      <c r="B590" s="9">
        <v>160658</v>
      </c>
      <c r="C590" s="10" t="s">
        <v>132</v>
      </c>
      <c r="D590" s="10" t="s">
        <v>64</v>
      </c>
      <c r="E590" s="10" t="s">
        <v>186</v>
      </c>
      <c r="G590" s="3">
        <v>1</v>
      </c>
      <c r="H590" s="10" t="s">
        <v>16</v>
      </c>
      <c r="I590" s="3">
        <v>5761</v>
      </c>
      <c r="J590" s="3">
        <v>6726</v>
      </c>
      <c r="K590" s="3">
        <v>12487</v>
      </c>
      <c r="L590" s="3">
        <v>12125830</v>
      </c>
      <c r="M590" s="3">
        <v>4341052</v>
      </c>
      <c r="N590" s="3">
        <v>316</v>
      </c>
      <c r="O590" s="3">
        <v>210</v>
      </c>
      <c r="P590" s="3">
        <v>3677310</v>
      </c>
      <c r="Q590" s="3">
        <v>1162191</v>
      </c>
      <c r="R590" s="3">
        <v>267624</v>
      </c>
      <c r="S590" s="3">
        <v>121170</v>
      </c>
      <c r="T590" s="17">
        <f t="shared" si="54"/>
        <v>38372.879746835446</v>
      </c>
      <c r="U590" s="17">
        <f t="shared" si="55"/>
        <v>20671.676190476192</v>
      </c>
      <c r="V590" s="17">
        <f t="shared" si="56"/>
        <v>11637.056962025317</v>
      </c>
      <c r="W590" s="17">
        <f t="shared" si="57"/>
        <v>5534.2428571428572</v>
      </c>
      <c r="X590" s="17">
        <f t="shared" si="58"/>
        <v>846.91139240506334</v>
      </c>
      <c r="Y590" s="17">
        <f t="shared" si="59"/>
        <v>577</v>
      </c>
    </row>
    <row r="591" spans="1:25" s="3" customFormat="1" ht="20" customHeight="1" x14ac:dyDescent="0.15">
      <c r="A591" s="8">
        <v>2014</v>
      </c>
      <c r="B591" s="9">
        <v>159993</v>
      </c>
      <c r="C591" s="10" t="s">
        <v>133</v>
      </c>
      <c r="D591" s="10" t="s">
        <v>64</v>
      </c>
      <c r="E591" s="10" t="s">
        <v>186</v>
      </c>
      <c r="G591" s="3">
        <v>1</v>
      </c>
      <c r="H591" s="10" t="s">
        <v>16</v>
      </c>
      <c r="I591" s="3">
        <v>1721</v>
      </c>
      <c r="J591" s="3">
        <v>3121</v>
      </c>
      <c r="K591" s="3">
        <v>4842</v>
      </c>
      <c r="L591" s="3">
        <v>6204727</v>
      </c>
      <c r="M591" s="3">
        <v>2864418</v>
      </c>
      <c r="N591" s="3">
        <v>231</v>
      </c>
      <c r="O591" s="3">
        <v>165</v>
      </c>
      <c r="P591" s="3">
        <v>1642252</v>
      </c>
      <c r="Q591" s="3">
        <v>624286</v>
      </c>
      <c r="R591" s="3">
        <v>106328</v>
      </c>
      <c r="S591" s="3">
        <v>36972</v>
      </c>
      <c r="T591" s="17">
        <f t="shared" si="54"/>
        <v>26860.290043290042</v>
      </c>
      <c r="U591" s="17">
        <f t="shared" si="55"/>
        <v>17360.109090909093</v>
      </c>
      <c r="V591" s="17">
        <f t="shared" si="56"/>
        <v>7109.3160173160177</v>
      </c>
      <c r="W591" s="17">
        <f t="shared" si="57"/>
        <v>3783.5515151515151</v>
      </c>
      <c r="X591" s="17">
        <f t="shared" si="58"/>
        <v>460.29437229437229</v>
      </c>
      <c r="Y591" s="17">
        <f t="shared" si="59"/>
        <v>224.07272727272726</v>
      </c>
    </row>
    <row r="592" spans="1:25" s="3" customFormat="1" ht="20" customHeight="1" x14ac:dyDescent="0.15">
      <c r="A592" s="8">
        <v>2014</v>
      </c>
      <c r="B592" s="9">
        <v>157289</v>
      </c>
      <c r="C592" s="10" t="s">
        <v>134</v>
      </c>
      <c r="D592" s="10" t="s">
        <v>131</v>
      </c>
      <c r="E592" s="10" t="s">
        <v>186</v>
      </c>
      <c r="G592" s="3">
        <v>1</v>
      </c>
      <c r="H592" s="10" t="s">
        <v>16</v>
      </c>
      <c r="I592" s="3">
        <v>5936</v>
      </c>
      <c r="J592" s="3">
        <v>6428</v>
      </c>
      <c r="K592" s="3">
        <v>12364</v>
      </c>
      <c r="L592" s="3">
        <v>42987100</v>
      </c>
      <c r="M592" s="3">
        <v>16167922</v>
      </c>
      <c r="N592" s="3">
        <v>337</v>
      </c>
      <c r="O592" s="3">
        <v>366</v>
      </c>
      <c r="P592" s="3">
        <v>7607498</v>
      </c>
      <c r="Q592" s="3">
        <v>3434804</v>
      </c>
      <c r="R592" s="3">
        <v>1132626</v>
      </c>
      <c r="S592" s="3">
        <v>513568</v>
      </c>
      <c r="T592" s="17">
        <f t="shared" si="54"/>
        <v>127558.16023738873</v>
      </c>
      <c r="U592" s="17">
        <f t="shared" si="55"/>
        <v>44174.650273224041</v>
      </c>
      <c r="V592" s="17">
        <f t="shared" si="56"/>
        <v>22574.178041543026</v>
      </c>
      <c r="W592" s="17">
        <f t="shared" si="57"/>
        <v>9384.7103825136619</v>
      </c>
      <c r="X592" s="17">
        <f t="shared" si="58"/>
        <v>3360.908011869436</v>
      </c>
      <c r="Y592" s="17">
        <f t="shared" si="59"/>
        <v>1403.1912568306011</v>
      </c>
    </row>
    <row r="593" spans="1:25" s="3" customFormat="1" ht="20" customHeight="1" x14ac:dyDescent="0.15">
      <c r="A593" s="8">
        <v>2014</v>
      </c>
      <c r="B593" s="9">
        <v>163286</v>
      </c>
      <c r="C593" s="10" t="s">
        <v>135</v>
      </c>
      <c r="D593" s="10" t="s">
        <v>136</v>
      </c>
      <c r="E593" s="10" t="s">
        <v>186</v>
      </c>
      <c r="G593" s="3">
        <v>1</v>
      </c>
      <c r="H593" s="10" t="s">
        <v>16</v>
      </c>
      <c r="I593" s="3">
        <v>13210</v>
      </c>
      <c r="J593" s="3">
        <v>11698</v>
      </c>
      <c r="K593" s="3">
        <v>24908</v>
      </c>
      <c r="L593" s="3">
        <v>30329231</v>
      </c>
      <c r="M593" s="3">
        <v>14686698</v>
      </c>
      <c r="N593" s="3">
        <v>302</v>
      </c>
      <c r="O593" s="3">
        <v>274</v>
      </c>
      <c r="P593" s="3">
        <v>5634958</v>
      </c>
      <c r="Q593" s="3">
        <v>2731013</v>
      </c>
      <c r="R593" s="3">
        <v>546457</v>
      </c>
      <c r="S593" s="3">
        <v>292313</v>
      </c>
      <c r="T593" s="17">
        <f t="shared" si="54"/>
        <v>100427.91721854305</v>
      </c>
      <c r="U593" s="17">
        <f t="shared" si="55"/>
        <v>53601.087591240874</v>
      </c>
      <c r="V593" s="17">
        <f t="shared" si="56"/>
        <v>18658.801324503311</v>
      </c>
      <c r="W593" s="17">
        <f t="shared" si="57"/>
        <v>9967.2007299270081</v>
      </c>
      <c r="X593" s="17">
        <f t="shared" si="58"/>
        <v>1809.4602649006622</v>
      </c>
      <c r="Y593" s="17">
        <f t="shared" si="59"/>
        <v>1066.8357664233577</v>
      </c>
    </row>
    <row r="594" spans="1:25" s="3" customFormat="1" ht="20" customHeight="1" x14ac:dyDescent="0.15">
      <c r="A594" s="8">
        <v>2014</v>
      </c>
      <c r="B594" s="9">
        <v>166629</v>
      </c>
      <c r="C594" s="10" t="s">
        <v>137</v>
      </c>
      <c r="D594" s="10" t="s">
        <v>30</v>
      </c>
      <c r="E594" s="10" t="s">
        <v>186</v>
      </c>
      <c r="G594" s="3">
        <v>1</v>
      </c>
      <c r="H594" s="10" t="s">
        <v>16</v>
      </c>
      <c r="I594" s="3">
        <v>10661</v>
      </c>
      <c r="J594" s="3">
        <v>9890</v>
      </c>
      <c r="K594" s="3">
        <v>20551</v>
      </c>
      <c r="L594" s="3">
        <v>15031772</v>
      </c>
      <c r="M594" s="3">
        <v>7925556</v>
      </c>
      <c r="N594" s="3">
        <v>381</v>
      </c>
      <c r="O594" s="3">
        <v>359</v>
      </c>
      <c r="P594" s="3">
        <v>3189749</v>
      </c>
      <c r="Q594" s="3">
        <v>1274562</v>
      </c>
      <c r="R594" s="3">
        <v>467374</v>
      </c>
      <c r="S594" s="3">
        <v>242921</v>
      </c>
      <c r="T594" s="17">
        <f t="shared" si="54"/>
        <v>39453.469816272969</v>
      </c>
      <c r="U594" s="17">
        <f t="shared" si="55"/>
        <v>22076.757660167132</v>
      </c>
      <c r="V594" s="17">
        <f t="shared" si="56"/>
        <v>8372.0446194225715</v>
      </c>
      <c r="W594" s="17">
        <f t="shared" si="57"/>
        <v>3550.3119777158772</v>
      </c>
      <c r="X594" s="17">
        <f t="shared" si="58"/>
        <v>1226.7034120734909</v>
      </c>
      <c r="Y594" s="17">
        <f t="shared" si="59"/>
        <v>676.66016713091926</v>
      </c>
    </row>
    <row r="595" spans="1:25" s="3" customFormat="1" ht="20" customHeight="1" x14ac:dyDescent="0.15">
      <c r="A595" s="8">
        <v>2014</v>
      </c>
      <c r="B595" s="9">
        <v>220862</v>
      </c>
      <c r="C595" s="10" t="s">
        <v>138</v>
      </c>
      <c r="D595" s="10" t="s">
        <v>71</v>
      </c>
      <c r="E595" s="10" t="s">
        <v>186</v>
      </c>
      <c r="G595" s="3">
        <v>1</v>
      </c>
      <c r="H595" s="10" t="s">
        <v>16</v>
      </c>
      <c r="I595" s="3">
        <v>5070</v>
      </c>
      <c r="J595" s="3">
        <v>7253</v>
      </c>
      <c r="K595" s="3">
        <v>12323</v>
      </c>
      <c r="L595" s="3">
        <v>25217130</v>
      </c>
      <c r="M595" s="3">
        <v>7144679</v>
      </c>
      <c r="N595" s="3">
        <v>305</v>
      </c>
      <c r="O595" s="3">
        <v>192</v>
      </c>
      <c r="P595" s="3">
        <v>5179827</v>
      </c>
      <c r="Q595" s="3">
        <v>1929694</v>
      </c>
      <c r="R595" s="3">
        <v>575521</v>
      </c>
      <c r="S595" s="3">
        <v>203614</v>
      </c>
      <c r="T595" s="17">
        <f t="shared" si="54"/>
        <v>82679.114754098366</v>
      </c>
      <c r="U595" s="17">
        <f t="shared" si="55"/>
        <v>37211.869791666664</v>
      </c>
      <c r="V595" s="17">
        <f t="shared" si="56"/>
        <v>16983.039344262295</v>
      </c>
      <c r="W595" s="17">
        <f t="shared" si="57"/>
        <v>10050.489583333334</v>
      </c>
      <c r="X595" s="17">
        <f t="shared" si="58"/>
        <v>1886.9540983606557</v>
      </c>
      <c r="Y595" s="17">
        <f t="shared" si="59"/>
        <v>1060.4895833333333</v>
      </c>
    </row>
    <row r="596" spans="1:25" s="3" customFormat="1" ht="20" customHeight="1" x14ac:dyDescent="0.15">
      <c r="A596" s="8">
        <v>2014</v>
      </c>
      <c r="B596" s="9">
        <v>135726</v>
      </c>
      <c r="C596" s="10" t="s">
        <v>139</v>
      </c>
      <c r="D596" s="10" t="s">
        <v>48</v>
      </c>
      <c r="E596" s="10" t="s">
        <v>186</v>
      </c>
      <c r="G596" s="3">
        <v>1</v>
      </c>
      <c r="H596" s="10" t="s">
        <v>16</v>
      </c>
      <c r="I596" s="3">
        <v>5058</v>
      </c>
      <c r="J596" s="3">
        <v>5238</v>
      </c>
      <c r="K596" s="3">
        <v>10296</v>
      </c>
      <c r="L596" s="3">
        <v>39956971</v>
      </c>
      <c r="M596" s="3">
        <v>14462165</v>
      </c>
      <c r="N596" s="3">
        <v>249</v>
      </c>
      <c r="O596" s="3">
        <v>234</v>
      </c>
      <c r="P596" s="3">
        <v>9386537</v>
      </c>
      <c r="Q596" s="3">
        <v>2455714</v>
      </c>
      <c r="R596" s="3">
        <v>852386</v>
      </c>
      <c r="S596" s="3">
        <v>355178</v>
      </c>
      <c r="T596" s="17">
        <f t="shared" si="54"/>
        <v>160469.76305220884</v>
      </c>
      <c r="U596" s="17">
        <f t="shared" si="55"/>
        <v>61804.12393162393</v>
      </c>
      <c r="V596" s="17">
        <f t="shared" si="56"/>
        <v>37696.935742971888</v>
      </c>
      <c r="W596" s="17">
        <f t="shared" si="57"/>
        <v>10494.504273504273</v>
      </c>
      <c r="X596" s="17">
        <f t="shared" si="58"/>
        <v>3423.2369477911648</v>
      </c>
      <c r="Y596" s="17">
        <f t="shared" si="59"/>
        <v>1517.8547008547009</v>
      </c>
    </row>
    <row r="597" spans="1:25" s="3" customFormat="1" ht="20" customHeight="1" x14ac:dyDescent="0.15">
      <c r="A597" s="8">
        <v>2014</v>
      </c>
      <c r="B597" s="9">
        <v>170976</v>
      </c>
      <c r="C597" s="10" t="s">
        <v>140</v>
      </c>
      <c r="D597" s="10" t="s">
        <v>38</v>
      </c>
      <c r="E597" s="10" t="s">
        <v>186</v>
      </c>
      <c r="G597" s="3">
        <v>1</v>
      </c>
      <c r="H597" s="10" t="s">
        <v>16</v>
      </c>
      <c r="I597" s="3">
        <v>13789</v>
      </c>
      <c r="J597" s="3">
        <v>13508</v>
      </c>
      <c r="K597" s="3">
        <v>27297</v>
      </c>
      <c r="L597" s="3">
        <v>55693843</v>
      </c>
      <c r="M597" s="3">
        <v>22047621</v>
      </c>
      <c r="N597" s="3">
        <v>528</v>
      </c>
      <c r="O597" s="3">
        <v>511</v>
      </c>
      <c r="P597" s="3">
        <v>10126162</v>
      </c>
      <c r="Q597" s="3">
        <v>5340740</v>
      </c>
      <c r="R597" s="3">
        <v>1554421</v>
      </c>
      <c r="S597" s="3">
        <v>659771</v>
      </c>
      <c r="T597" s="17">
        <f t="shared" si="54"/>
        <v>105480.76325757576</v>
      </c>
      <c r="U597" s="17">
        <f t="shared" si="55"/>
        <v>43146.029354207436</v>
      </c>
      <c r="V597" s="17">
        <f t="shared" si="56"/>
        <v>19178.33712121212</v>
      </c>
      <c r="W597" s="17">
        <f t="shared" si="57"/>
        <v>10451.545988258316</v>
      </c>
      <c r="X597" s="17">
        <f t="shared" si="58"/>
        <v>2943.9791666666665</v>
      </c>
      <c r="Y597" s="17">
        <f t="shared" si="59"/>
        <v>1291.1369863013699</v>
      </c>
    </row>
    <row r="598" spans="1:25" s="3" customFormat="1" ht="20" customHeight="1" x14ac:dyDescent="0.15">
      <c r="A598" s="8">
        <v>2014</v>
      </c>
      <c r="B598" s="9">
        <v>174066</v>
      </c>
      <c r="C598" s="10" t="s">
        <v>141</v>
      </c>
      <c r="D598" s="10" t="s">
        <v>142</v>
      </c>
      <c r="E598" s="10" t="s">
        <v>186</v>
      </c>
      <c r="G598" s="3">
        <v>1</v>
      </c>
      <c r="H598" s="10" t="s">
        <v>16</v>
      </c>
      <c r="I598" s="3">
        <v>13661</v>
      </c>
      <c r="J598" s="3">
        <v>14282</v>
      </c>
      <c r="K598" s="3">
        <v>27943</v>
      </c>
      <c r="L598" s="3">
        <v>48152053</v>
      </c>
      <c r="M598" s="3">
        <v>18959126</v>
      </c>
      <c r="N598" s="3">
        <v>464</v>
      </c>
      <c r="O598" s="3">
        <v>496</v>
      </c>
      <c r="P598" s="3">
        <v>11113959</v>
      </c>
      <c r="Q598" s="3">
        <v>5932332</v>
      </c>
      <c r="R598" s="3">
        <v>1230126</v>
      </c>
      <c r="S598" s="3">
        <v>511395</v>
      </c>
      <c r="T598" s="17">
        <f t="shared" si="54"/>
        <v>103775.97629310345</v>
      </c>
      <c r="U598" s="17">
        <f t="shared" si="55"/>
        <v>38224.044354838712</v>
      </c>
      <c r="V598" s="17">
        <f t="shared" si="56"/>
        <v>23952.497844827587</v>
      </c>
      <c r="W598" s="17">
        <f t="shared" si="57"/>
        <v>11960.346774193549</v>
      </c>
      <c r="X598" s="17">
        <f t="shared" si="58"/>
        <v>2651.1336206896553</v>
      </c>
      <c r="Y598" s="17">
        <f t="shared" si="59"/>
        <v>1031.0383064516129</v>
      </c>
    </row>
    <row r="599" spans="1:25" s="3" customFormat="1" ht="20" customHeight="1" x14ac:dyDescent="0.15">
      <c r="A599" s="8">
        <v>2014</v>
      </c>
      <c r="B599" s="9">
        <v>176017</v>
      </c>
      <c r="C599" s="10" t="s">
        <v>143</v>
      </c>
      <c r="D599" s="10" t="s">
        <v>73</v>
      </c>
      <c r="E599" s="10" t="s">
        <v>186</v>
      </c>
      <c r="G599" s="3">
        <v>1</v>
      </c>
      <c r="H599" s="10" t="s">
        <v>16</v>
      </c>
      <c r="I599" s="3">
        <v>7231</v>
      </c>
      <c r="J599" s="3">
        <v>9187</v>
      </c>
      <c r="K599" s="3">
        <v>16418</v>
      </c>
      <c r="L599" s="3">
        <v>38981272</v>
      </c>
      <c r="M599" s="3">
        <v>12498675</v>
      </c>
      <c r="N599" s="3">
        <v>301</v>
      </c>
      <c r="O599" s="3">
        <v>231</v>
      </c>
      <c r="P599" s="3">
        <v>8466824</v>
      </c>
      <c r="Q599" s="3">
        <v>2979415</v>
      </c>
      <c r="R599" s="3">
        <v>767335</v>
      </c>
      <c r="S599" s="3">
        <v>425211</v>
      </c>
      <c r="T599" s="17">
        <f t="shared" si="54"/>
        <v>129505.88704318937</v>
      </c>
      <c r="U599" s="17">
        <f t="shared" si="55"/>
        <v>54106.818181818184</v>
      </c>
      <c r="V599" s="17">
        <f t="shared" si="56"/>
        <v>28128.983388704321</v>
      </c>
      <c r="W599" s="17">
        <f t="shared" si="57"/>
        <v>12897.900432900433</v>
      </c>
      <c r="X599" s="17">
        <f t="shared" si="58"/>
        <v>2549.2857142857142</v>
      </c>
      <c r="Y599" s="17">
        <f t="shared" si="59"/>
        <v>1840.7402597402597</v>
      </c>
    </row>
    <row r="600" spans="1:25" s="3" customFormat="1" ht="20" customHeight="1" x14ac:dyDescent="0.15">
      <c r="A600" s="8">
        <v>2014</v>
      </c>
      <c r="B600" s="9">
        <v>178396</v>
      </c>
      <c r="C600" s="10" t="s">
        <v>144</v>
      </c>
      <c r="D600" s="10" t="s">
        <v>145</v>
      </c>
      <c r="E600" s="10" t="s">
        <v>186</v>
      </c>
      <c r="G600" s="3">
        <v>1</v>
      </c>
      <c r="H600" s="10" t="s">
        <v>16</v>
      </c>
      <c r="I600" s="3">
        <v>12298</v>
      </c>
      <c r="J600" s="3">
        <v>13455</v>
      </c>
      <c r="K600" s="3">
        <v>25753</v>
      </c>
      <c r="L600" s="3">
        <v>35434778</v>
      </c>
      <c r="M600" s="3">
        <v>13576174</v>
      </c>
      <c r="N600" s="3">
        <v>420</v>
      </c>
      <c r="O600" s="3">
        <v>276</v>
      </c>
      <c r="P600" s="3">
        <v>8780621</v>
      </c>
      <c r="Q600" s="3">
        <v>3381172</v>
      </c>
      <c r="R600" s="3">
        <v>879356</v>
      </c>
      <c r="S600" s="3">
        <v>373318</v>
      </c>
      <c r="T600" s="17">
        <f t="shared" si="54"/>
        <v>84368.519047619047</v>
      </c>
      <c r="U600" s="17">
        <f t="shared" si="55"/>
        <v>49189.036231884056</v>
      </c>
      <c r="V600" s="17">
        <f t="shared" si="56"/>
        <v>20906.240476190476</v>
      </c>
      <c r="W600" s="17">
        <f t="shared" si="57"/>
        <v>12250.623188405798</v>
      </c>
      <c r="X600" s="17">
        <f t="shared" si="58"/>
        <v>2093.7047619047621</v>
      </c>
      <c r="Y600" s="17">
        <f t="shared" si="59"/>
        <v>1352.6014492753623</v>
      </c>
    </row>
    <row r="601" spans="1:25" s="3" customFormat="1" ht="20" customHeight="1" x14ac:dyDescent="0.15">
      <c r="A601" s="8">
        <v>2014</v>
      </c>
      <c r="B601" s="9">
        <v>181464</v>
      </c>
      <c r="C601" s="10" t="s">
        <v>146</v>
      </c>
      <c r="D601" s="10" t="s">
        <v>147</v>
      </c>
      <c r="E601" s="10" t="s">
        <v>186</v>
      </c>
      <c r="G601" s="3">
        <v>1</v>
      </c>
      <c r="H601" s="10" t="s">
        <v>16</v>
      </c>
      <c r="I601" s="3">
        <v>9887</v>
      </c>
      <c r="J601" s="3">
        <v>8773</v>
      </c>
      <c r="K601" s="3">
        <v>18660</v>
      </c>
      <c r="L601" s="3">
        <v>43439450</v>
      </c>
      <c r="M601" s="3">
        <v>16870497</v>
      </c>
      <c r="N601" s="3">
        <v>447</v>
      </c>
      <c r="O601" s="3">
        <v>316</v>
      </c>
      <c r="P601" s="3">
        <v>10494999</v>
      </c>
      <c r="Q601" s="3">
        <v>4460486</v>
      </c>
      <c r="R601" s="3">
        <v>1729915</v>
      </c>
      <c r="S601" s="3">
        <v>499999</v>
      </c>
      <c r="T601" s="17">
        <f t="shared" si="54"/>
        <v>97179.977628635344</v>
      </c>
      <c r="U601" s="17">
        <f t="shared" si="55"/>
        <v>53387.648734177215</v>
      </c>
      <c r="V601" s="17">
        <f t="shared" si="56"/>
        <v>23478.744966442951</v>
      </c>
      <c r="W601" s="17">
        <f t="shared" si="57"/>
        <v>14115.462025316456</v>
      </c>
      <c r="X601" s="17">
        <f t="shared" si="58"/>
        <v>3870.055928411633</v>
      </c>
      <c r="Y601" s="17">
        <f t="shared" si="59"/>
        <v>1582.2753164556962</v>
      </c>
    </row>
    <row r="602" spans="1:25" s="3" customFormat="1" ht="20" customHeight="1" x14ac:dyDescent="0.15">
      <c r="A602" s="8">
        <v>2014</v>
      </c>
      <c r="B602" s="9">
        <v>182281</v>
      </c>
      <c r="C602" s="10" t="s">
        <v>148</v>
      </c>
      <c r="D602" s="10" t="s">
        <v>149</v>
      </c>
      <c r="E602" s="10" t="s">
        <v>186</v>
      </c>
      <c r="G602" s="3">
        <v>1</v>
      </c>
      <c r="H602" s="10" t="s">
        <v>16</v>
      </c>
      <c r="I602" s="3">
        <v>7616</v>
      </c>
      <c r="J602" s="3">
        <v>9724</v>
      </c>
      <c r="K602" s="3">
        <v>17340</v>
      </c>
      <c r="L602" s="3">
        <v>16557292</v>
      </c>
      <c r="M602" s="3">
        <v>6880400</v>
      </c>
      <c r="N602" s="3">
        <v>230</v>
      </c>
      <c r="O602" s="3">
        <v>272</v>
      </c>
      <c r="P602" s="3">
        <v>3294343</v>
      </c>
      <c r="Q602" s="3">
        <v>1415549</v>
      </c>
      <c r="R602" s="3">
        <v>661926</v>
      </c>
      <c r="S602" s="3">
        <v>252331</v>
      </c>
      <c r="T602" s="17">
        <f t="shared" si="54"/>
        <v>71988.226086956522</v>
      </c>
      <c r="U602" s="17">
        <f t="shared" si="55"/>
        <v>25295.588235294119</v>
      </c>
      <c r="V602" s="17">
        <f t="shared" si="56"/>
        <v>14323.230434782608</v>
      </c>
      <c r="W602" s="17">
        <f t="shared" si="57"/>
        <v>5204.224264705882</v>
      </c>
      <c r="X602" s="17">
        <f t="shared" si="58"/>
        <v>2877.9391304347828</v>
      </c>
      <c r="Y602" s="17">
        <f t="shared" si="59"/>
        <v>927.6875</v>
      </c>
    </row>
    <row r="603" spans="1:25" s="3" customFormat="1" ht="20" customHeight="1" x14ac:dyDescent="0.15">
      <c r="A603" s="8">
        <v>2014</v>
      </c>
      <c r="B603" s="9">
        <v>182290</v>
      </c>
      <c r="C603" s="10" t="s">
        <v>150</v>
      </c>
      <c r="D603" s="10" t="s">
        <v>149</v>
      </c>
      <c r="E603" s="10" t="s">
        <v>186</v>
      </c>
      <c r="G603" s="3">
        <v>1</v>
      </c>
      <c r="H603" s="10" t="s">
        <v>16</v>
      </c>
      <c r="I603" s="3">
        <v>6514</v>
      </c>
      <c r="J603" s="3">
        <v>7342</v>
      </c>
      <c r="K603" s="3">
        <v>13856</v>
      </c>
      <c r="L603" s="3">
        <v>10959179</v>
      </c>
      <c r="M603" s="3">
        <v>6123191</v>
      </c>
      <c r="N603" s="3">
        <v>188</v>
      </c>
      <c r="O603" s="3">
        <v>227</v>
      </c>
      <c r="P603" s="3">
        <v>3173949</v>
      </c>
      <c r="Q603" s="3">
        <v>1270848</v>
      </c>
      <c r="R603" s="3">
        <v>445101</v>
      </c>
      <c r="S603" s="3">
        <v>132920</v>
      </c>
      <c r="T603" s="17">
        <f t="shared" si="54"/>
        <v>58293.505319148935</v>
      </c>
      <c r="U603" s="17">
        <f t="shared" si="55"/>
        <v>26974.409691629957</v>
      </c>
      <c r="V603" s="17">
        <f t="shared" si="56"/>
        <v>16882.707446808512</v>
      </c>
      <c r="W603" s="17">
        <f t="shared" si="57"/>
        <v>5598.4493392070481</v>
      </c>
      <c r="X603" s="17">
        <f t="shared" si="58"/>
        <v>2367.5585106382978</v>
      </c>
      <c r="Y603" s="17">
        <f t="shared" si="59"/>
        <v>585.55066079295159</v>
      </c>
    </row>
    <row r="604" spans="1:25" s="3" customFormat="1" ht="20" customHeight="1" x14ac:dyDescent="0.15">
      <c r="A604" s="8">
        <v>2014</v>
      </c>
      <c r="B604" s="9">
        <v>187985</v>
      </c>
      <c r="C604" s="10" t="s">
        <v>151</v>
      </c>
      <c r="D604" s="10" t="s">
        <v>75</v>
      </c>
      <c r="E604" s="10" t="s">
        <v>186</v>
      </c>
      <c r="G604" s="3">
        <v>1</v>
      </c>
      <c r="H604" s="10" t="s">
        <v>16</v>
      </c>
      <c r="I604" s="3">
        <v>7320</v>
      </c>
      <c r="J604" s="3">
        <v>8801</v>
      </c>
      <c r="K604" s="3">
        <v>16121</v>
      </c>
      <c r="L604" s="3">
        <v>15356848</v>
      </c>
      <c r="M604" s="3">
        <v>7413223</v>
      </c>
      <c r="N604" s="3">
        <v>351</v>
      </c>
      <c r="O604" s="3">
        <v>278</v>
      </c>
      <c r="P604" s="3">
        <v>4035971</v>
      </c>
      <c r="Q604" s="3">
        <v>1473568</v>
      </c>
      <c r="R604" s="3">
        <v>511108</v>
      </c>
      <c r="S604" s="3">
        <v>172138</v>
      </c>
      <c r="T604" s="17">
        <f t="shared" si="54"/>
        <v>43751.703703703701</v>
      </c>
      <c r="U604" s="17">
        <f t="shared" si="55"/>
        <v>26666.269784172662</v>
      </c>
      <c r="V604" s="17">
        <f t="shared" si="56"/>
        <v>11498.492877492878</v>
      </c>
      <c r="W604" s="17">
        <f t="shared" si="57"/>
        <v>5300.6043165467627</v>
      </c>
      <c r="X604" s="17">
        <f t="shared" si="58"/>
        <v>1456.148148148148</v>
      </c>
      <c r="Y604" s="17">
        <f t="shared" si="59"/>
        <v>619.20143884892082</v>
      </c>
    </row>
    <row r="605" spans="1:25" s="3" customFormat="1" ht="20" customHeight="1" x14ac:dyDescent="0.15">
      <c r="A605" s="8">
        <v>2014</v>
      </c>
      <c r="B605" s="9">
        <v>199120</v>
      </c>
      <c r="C605" s="10" t="s">
        <v>152</v>
      </c>
      <c r="D605" s="10" t="s">
        <v>14</v>
      </c>
      <c r="E605" s="10" t="s">
        <v>186</v>
      </c>
      <c r="G605" s="3">
        <v>1</v>
      </c>
      <c r="H605" s="10" t="s">
        <v>16</v>
      </c>
      <c r="I605" s="3">
        <v>7352</v>
      </c>
      <c r="J605" s="3">
        <v>10174</v>
      </c>
      <c r="K605" s="3">
        <v>17526</v>
      </c>
      <c r="L605" s="3">
        <v>36893536</v>
      </c>
      <c r="M605" s="3">
        <v>13992303</v>
      </c>
      <c r="N605" s="3">
        <v>500</v>
      </c>
      <c r="O605" s="3">
        <v>420</v>
      </c>
      <c r="P605" s="3">
        <v>7434567</v>
      </c>
      <c r="Q605" s="3">
        <v>2548821</v>
      </c>
      <c r="R605" s="3">
        <v>1008744</v>
      </c>
      <c r="S605" s="3">
        <v>452852</v>
      </c>
      <c r="T605" s="17">
        <f t="shared" si="54"/>
        <v>73787.072</v>
      </c>
      <c r="U605" s="17">
        <f t="shared" si="55"/>
        <v>33315.007142857146</v>
      </c>
      <c r="V605" s="17">
        <f t="shared" si="56"/>
        <v>14869.134</v>
      </c>
      <c r="W605" s="17">
        <f t="shared" si="57"/>
        <v>6068.6214285714286</v>
      </c>
      <c r="X605" s="17">
        <f t="shared" si="58"/>
        <v>2017.4880000000001</v>
      </c>
      <c r="Y605" s="17">
        <f t="shared" si="59"/>
        <v>1078.2190476190476</v>
      </c>
    </row>
    <row r="606" spans="1:25" s="3" customFormat="1" ht="20" customHeight="1" x14ac:dyDescent="0.15">
      <c r="A606" s="8">
        <v>2014</v>
      </c>
      <c r="B606" s="9">
        <v>199139</v>
      </c>
      <c r="C606" s="10" t="s">
        <v>153</v>
      </c>
      <c r="D606" s="10" t="s">
        <v>14</v>
      </c>
      <c r="E606" s="10" t="s">
        <v>187</v>
      </c>
      <c r="G606" s="3">
        <v>1</v>
      </c>
      <c r="H606" s="10" t="s">
        <v>16</v>
      </c>
      <c r="I606" s="3">
        <v>9971</v>
      </c>
      <c r="J606" s="3">
        <v>9011</v>
      </c>
      <c r="K606" s="3">
        <v>18982</v>
      </c>
      <c r="L606" s="3">
        <v>11203238</v>
      </c>
      <c r="M606" s="3">
        <v>4868026</v>
      </c>
      <c r="N606" s="3">
        <v>332</v>
      </c>
      <c r="O606" s="3">
        <v>201</v>
      </c>
      <c r="P606" s="3">
        <v>2245230</v>
      </c>
      <c r="Q606" s="3">
        <v>1164310</v>
      </c>
      <c r="R606" s="3">
        <v>290923</v>
      </c>
      <c r="S606" s="3">
        <v>170676</v>
      </c>
      <c r="T606" s="17">
        <f t="shared" si="54"/>
        <v>33744.692771084337</v>
      </c>
      <c r="U606" s="17">
        <f t="shared" si="55"/>
        <v>24219.034825870647</v>
      </c>
      <c r="V606" s="17">
        <f t="shared" si="56"/>
        <v>6762.7409638554218</v>
      </c>
      <c r="W606" s="17">
        <f t="shared" si="57"/>
        <v>5792.587064676617</v>
      </c>
      <c r="X606" s="17">
        <f t="shared" si="58"/>
        <v>876.27409638554218</v>
      </c>
      <c r="Y606" s="17">
        <f t="shared" si="59"/>
        <v>849.1343283582089</v>
      </c>
    </row>
    <row r="607" spans="1:25" s="3" customFormat="1" ht="20" customHeight="1" x14ac:dyDescent="0.15">
      <c r="A607" s="8">
        <v>2014</v>
      </c>
      <c r="B607" s="9">
        <v>227216</v>
      </c>
      <c r="C607" s="10" t="s">
        <v>154</v>
      </c>
      <c r="D607" s="10" t="s">
        <v>26</v>
      </c>
      <c r="E607" s="10" t="s">
        <v>186</v>
      </c>
      <c r="G607" s="3">
        <v>1</v>
      </c>
      <c r="H607" s="10" t="s">
        <v>16</v>
      </c>
      <c r="I607" s="3">
        <v>11241</v>
      </c>
      <c r="J607" s="3">
        <v>12521</v>
      </c>
      <c r="K607" s="3">
        <v>23762</v>
      </c>
      <c r="L607" s="3">
        <v>7963406</v>
      </c>
      <c r="M607" s="3">
        <v>5150946</v>
      </c>
      <c r="N607" s="3">
        <v>210</v>
      </c>
      <c r="O607" s="3">
        <v>213</v>
      </c>
      <c r="P607" s="3">
        <v>2303904</v>
      </c>
      <c r="Q607" s="3">
        <v>1134762</v>
      </c>
      <c r="R607" s="3">
        <v>203469</v>
      </c>
      <c r="S607" s="3">
        <v>115430</v>
      </c>
      <c r="T607" s="17">
        <f t="shared" si="54"/>
        <v>37920.980952380953</v>
      </c>
      <c r="U607" s="17">
        <f t="shared" si="55"/>
        <v>24182.845070422536</v>
      </c>
      <c r="V607" s="17">
        <f t="shared" si="56"/>
        <v>10970.971428571429</v>
      </c>
      <c r="W607" s="17">
        <f t="shared" si="57"/>
        <v>5327.5211267605637</v>
      </c>
      <c r="X607" s="17">
        <f t="shared" si="58"/>
        <v>968.9</v>
      </c>
      <c r="Y607" s="17">
        <f t="shared" si="59"/>
        <v>541.92488262910797</v>
      </c>
    </row>
    <row r="608" spans="1:25" s="3" customFormat="1" ht="20" customHeight="1" x14ac:dyDescent="0.15">
      <c r="A608" s="8">
        <v>2014</v>
      </c>
      <c r="B608" s="9">
        <v>152080</v>
      </c>
      <c r="C608" s="10" t="s">
        <v>155</v>
      </c>
      <c r="D608" s="10" t="s">
        <v>24</v>
      </c>
      <c r="E608" s="10" t="s">
        <v>186</v>
      </c>
      <c r="G608" s="3">
        <v>1</v>
      </c>
      <c r="H608" s="10" t="s">
        <v>16</v>
      </c>
      <c r="I608" s="3">
        <v>4392</v>
      </c>
      <c r="J608" s="3">
        <v>4018</v>
      </c>
      <c r="K608" s="3">
        <v>8410</v>
      </c>
      <c r="L608" s="3">
        <v>53860465</v>
      </c>
      <c r="M608" s="3">
        <v>20180123</v>
      </c>
      <c r="N608" s="3">
        <v>493</v>
      </c>
      <c r="O608" s="3">
        <v>370</v>
      </c>
      <c r="P608" s="3">
        <v>14303771</v>
      </c>
      <c r="Q608" s="3">
        <v>5073855</v>
      </c>
      <c r="R608" s="3">
        <v>1751090</v>
      </c>
      <c r="S608" s="3">
        <v>465117</v>
      </c>
      <c r="T608" s="17">
        <f t="shared" si="54"/>
        <v>109250.43610547668</v>
      </c>
      <c r="U608" s="17">
        <f t="shared" si="55"/>
        <v>54540.872972972975</v>
      </c>
      <c r="V608" s="17">
        <f t="shared" si="56"/>
        <v>29013.734279918863</v>
      </c>
      <c r="W608" s="17">
        <f t="shared" si="57"/>
        <v>13713.121621621622</v>
      </c>
      <c r="X608" s="17">
        <f t="shared" si="58"/>
        <v>3551.9066937119674</v>
      </c>
      <c r="Y608" s="17">
        <f t="shared" si="59"/>
        <v>1257.072972972973</v>
      </c>
    </row>
    <row r="609" spans="1:25" s="3" customFormat="1" ht="20" customHeight="1" x14ac:dyDescent="0.15">
      <c r="A609" s="8">
        <v>2014</v>
      </c>
      <c r="B609" s="9">
        <v>207500</v>
      </c>
      <c r="C609" s="10" t="s">
        <v>156</v>
      </c>
      <c r="D609" s="10" t="s">
        <v>83</v>
      </c>
      <c r="E609" s="10" t="s">
        <v>186</v>
      </c>
      <c r="G609" s="3">
        <v>1</v>
      </c>
      <c r="H609" s="10" t="s">
        <v>16</v>
      </c>
      <c r="I609" s="3">
        <v>9019</v>
      </c>
      <c r="J609" s="3">
        <v>8692</v>
      </c>
      <c r="K609" s="3">
        <v>17711</v>
      </c>
      <c r="L609" s="3">
        <v>49119348</v>
      </c>
      <c r="M609" s="3">
        <v>20631029</v>
      </c>
      <c r="N609" s="3">
        <v>347</v>
      </c>
      <c r="O609" s="3">
        <v>383</v>
      </c>
      <c r="P609" s="3">
        <v>10456936</v>
      </c>
      <c r="Q609" s="3">
        <v>4903469</v>
      </c>
      <c r="R609" s="3">
        <v>1800535</v>
      </c>
      <c r="S609" s="3">
        <v>454094</v>
      </c>
      <c r="T609" s="17">
        <f t="shared" si="54"/>
        <v>141554.31700288184</v>
      </c>
      <c r="U609" s="17">
        <f t="shared" si="55"/>
        <v>53866.916449086159</v>
      </c>
      <c r="V609" s="17">
        <f t="shared" si="56"/>
        <v>30135.262247838618</v>
      </c>
      <c r="W609" s="17">
        <f t="shared" si="57"/>
        <v>12802.791122715405</v>
      </c>
      <c r="X609" s="17">
        <f t="shared" si="58"/>
        <v>5188.8616714697409</v>
      </c>
      <c r="Y609" s="17">
        <f t="shared" si="59"/>
        <v>1185.6240208877284</v>
      </c>
    </row>
    <row r="610" spans="1:25" s="3" customFormat="1" ht="20" customHeight="1" x14ac:dyDescent="0.15">
      <c r="A610" s="8">
        <v>2014</v>
      </c>
      <c r="B610" s="9">
        <v>209551</v>
      </c>
      <c r="C610" s="10" t="s">
        <v>157</v>
      </c>
      <c r="D610" s="10" t="s">
        <v>86</v>
      </c>
      <c r="E610" s="10" t="s">
        <v>186</v>
      </c>
      <c r="G610" s="3">
        <v>1</v>
      </c>
      <c r="H610" s="10" t="s">
        <v>16</v>
      </c>
      <c r="I610" s="3">
        <v>8838</v>
      </c>
      <c r="J610" s="3">
        <v>9816</v>
      </c>
      <c r="K610" s="3">
        <v>18654</v>
      </c>
      <c r="L610" s="3">
        <v>34491604</v>
      </c>
      <c r="M610" s="3">
        <v>14640428</v>
      </c>
      <c r="N610" s="3">
        <v>310</v>
      </c>
      <c r="O610" s="3">
        <v>301</v>
      </c>
      <c r="P610" s="3">
        <v>7039536</v>
      </c>
      <c r="Q610" s="3">
        <v>3107722</v>
      </c>
      <c r="R610" s="3">
        <v>1110417</v>
      </c>
      <c r="S610" s="3">
        <v>403665</v>
      </c>
      <c r="T610" s="17">
        <f t="shared" si="54"/>
        <v>111263.23870967742</v>
      </c>
      <c r="U610" s="17">
        <f t="shared" si="55"/>
        <v>48639.295681063122</v>
      </c>
      <c r="V610" s="17">
        <f t="shared" si="56"/>
        <v>22708.18064516129</v>
      </c>
      <c r="W610" s="17">
        <f t="shared" si="57"/>
        <v>10324.657807308969</v>
      </c>
      <c r="X610" s="17">
        <f t="shared" si="58"/>
        <v>3581.9903225806452</v>
      </c>
      <c r="Y610" s="17">
        <f t="shared" si="59"/>
        <v>1341.0797342192691</v>
      </c>
    </row>
    <row r="611" spans="1:25" s="3" customFormat="1" ht="20" customHeight="1" x14ac:dyDescent="0.15">
      <c r="A611" s="8">
        <v>2014</v>
      </c>
      <c r="B611" s="9">
        <v>215293</v>
      </c>
      <c r="C611" s="10" t="s">
        <v>158</v>
      </c>
      <c r="D611" s="10" t="s">
        <v>98</v>
      </c>
      <c r="E611" s="10" t="s">
        <v>186</v>
      </c>
      <c r="G611" s="3">
        <v>1</v>
      </c>
      <c r="H611" s="10" t="s">
        <v>16</v>
      </c>
      <c r="I611" s="3">
        <v>8698</v>
      </c>
      <c r="J611" s="3">
        <v>8929</v>
      </c>
      <c r="K611" s="3">
        <v>17627</v>
      </c>
      <c r="L611" s="3">
        <v>36477441</v>
      </c>
      <c r="M611" s="3">
        <v>12067467</v>
      </c>
      <c r="N611" s="3">
        <v>330</v>
      </c>
      <c r="O611" s="3">
        <v>342</v>
      </c>
      <c r="P611" s="3">
        <v>8570494</v>
      </c>
      <c r="Q611" s="3">
        <v>2395577</v>
      </c>
      <c r="R611" s="3">
        <v>793172</v>
      </c>
      <c r="S611" s="3">
        <v>371830</v>
      </c>
      <c r="T611" s="17">
        <f t="shared" si="54"/>
        <v>110537.7</v>
      </c>
      <c r="U611" s="17">
        <f t="shared" si="55"/>
        <v>35284.991228070176</v>
      </c>
      <c r="V611" s="17">
        <f t="shared" si="56"/>
        <v>25971.193939393939</v>
      </c>
      <c r="W611" s="17">
        <f t="shared" si="57"/>
        <v>7004.6111111111113</v>
      </c>
      <c r="X611" s="17">
        <f t="shared" si="58"/>
        <v>2403.5515151515151</v>
      </c>
      <c r="Y611" s="17">
        <f t="shared" si="59"/>
        <v>1087.2222222222222</v>
      </c>
    </row>
    <row r="612" spans="1:25" s="3" customFormat="1" ht="20" customHeight="1" x14ac:dyDescent="0.15">
      <c r="A612" s="8">
        <v>2014</v>
      </c>
      <c r="B612" s="9">
        <v>102094</v>
      </c>
      <c r="C612" s="10" t="s">
        <v>159</v>
      </c>
      <c r="D612" s="10" t="s">
        <v>22</v>
      </c>
      <c r="E612" s="10" t="s">
        <v>186</v>
      </c>
      <c r="G612" s="3">
        <v>1</v>
      </c>
      <c r="H612" s="10" t="s">
        <v>16</v>
      </c>
      <c r="I612" s="3">
        <v>4052</v>
      </c>
      <c r="J612" s="3">
        <v>5027</v>
      </c>
      <c r="K612" s="3">
        <v>9079</v>
      </c>
      <c r="L612" s="3">
        <v>12498639</v>
      </c>
      <c r="M612" s="3">
        <v>4821822</v>
      </c>
      <c r="N612" s="3">
        <v>298</v>
      </c>
      <c r="O612" s="3">
        <v>178</v>
      </c>
      <c r="P612" s="3">
        <v>2512423</v>
      </c>
      <c r="Q612" s="3">
        <v>950359</v>
      </c>
      <c r="R612" s="3">
        <v>342567</v>
      </c>
      <c r="S612" s="3">
        <v>155462</v>
      </c>
      <c r="T612" s="17">
        <f t="shared" si="54"/>
        <v>41941.741610738252</v>
      </c>
      <c r="U612" s="17">
        <f t="shared" si="55"/>
        <v>27088.887640449437</v>
      </c>
      <c r="V612" s="17">
        <f t="shared" si="56"/>
        <v>8430.9496644295305</v>
      </c>
      <c r="W612" s="17">
        <f t="shared" si="57"/>
        <v>5339.0955056179773</v>
      </c>
      <c r="X612" s="17">
        <f t="shared" si="58"/>
        <v>1149.5536912751677</v>
      </c>
      <c r="Y612" s="17">
        <f t="shared" si="59"/>
        <v>873.38202247191009</v>
      </c>
    </row>
    <row r="613" spans="1:25" s="3" customFormat="1" ht="20" customHeight="1" x14ac:dyDescent="0.15">
      <c r="A613" s="8">
        <v>2014</v>
      </c>
      <c r="B613" s="9">
        <v>218663</v>
      </c>
      <c r="C613" s="10" t="s">
        <v>160</v>
      </c>
      <c r="D613" s="10" t="s">
        <v>40</v>
      </c>
      <c r="E613" s="10" t="s">
        <v>186</v>
      </c>
      <c r="G613" s="3">
        <v>1</v>
      </c>
      <c r="H613" s="10" t="s">
        <v>16</v>
      </c>
      <c r="I613" s="3">
        <v>10411</v>
      </c>
      <c r="J613" s="3">
        <v>12541</v>
      </c>
      <c r="K613" s="3">
        <v>22952</v>
      </c>
      <c r="L613" s="3">
        <v>48076949</v>
      </c>
      <c r="M613" s="3">
        <v>19654513</v>
      </c>
      <c r="N613" s="3">
        <v>309</v>
      </c>
      <c r="O613" s="3">
        <v>377</v>
      </c>
      <c r="P613" s="3">
        <v>5714427</v>
      </c>
      <c r="Q613" s="3">
        <v>3903112</v>
      </c>
      <c r="R613" s="3">
        <v>806326</v>
      </c>
      <c r="S613" s="3">
        <v>519082</v>
      </c>
      <c r="T613" s="17">
        <f t="shared" si="54"/>
        <v>155588.83171521037</v>
      </c>
      <c r="U613" s="17">
        <f t="shared" si="55"/>
        <v>52133.986737400533</v>
      </c>
      <c r="V613" s="17">
        <f t="shared" si="56"/>
        <v>18493.291262135921</v>
      </c>
      <c r="W613" s="17">
        <f t="shared" si="57"/>
        <v>10353.082228116711</v>
      </c>
      <c r="X613" s="17">
        <f t="shared" si="58"/>
        <v>2609.4692556634304</v>
      </c>
      <c r="Y613" s="17">
        <f t="shared" si="59"/>
        <v>1376.8753315649867</v>
      </c>
    </row>
    <row r="614" spans="1:25" s="3" customFormat="1" ht="20" customHeight="1" x14ac:dyDescent="0.15">
      <c r="A614" s="8">
        <v>2014</v>
      </c>
      <c r="B614" s="9">
        <v>137351</v>
      </c>
      <c r="C614" s="10" t="s">
        <v>161</v>
      </c>
      <c r="D614" s="10" t="s">
        <v>48</v>
      </c>
      <c r="E614" s="10" t="s">
        <v>186</v>
      </c>
      <c r="G614" s="3">
        <v>1</v>
      </c>
      <c r="H614" s="10" t="s">
        <v>16</v>
      </c>
      <c r="I614" s="3">
        <v>10469</v>
      </c>
      <c r="J614" s="3">
        <v>12965</v>
      </c>
      <c r="K614" s="3">
        <v>23434</v>
      </c>
      <c r="L614" s="3">
        <v>20569744</v>
      </c>
      <c r="M614" s="3">
        <v>7845589</v>
      </c>
      <c r="N614" s="3">
        <v>273</v>
      </c>
      <c r="O614" s="3">
        <v>289</v>
      </c>
      <c r="P614" s="3">
        <v>4737077</v>
      </c>
      <c r="Q614" s="3">
        <v>2478820</v>
      </c>
      <c r="R614" s="3">
        <v>646664</v>
      </c>
      <c r="S614" s="3">
        <v>316336</v>
      </c>
      <c r="T614" s="17">
        <f t="shared" si="54"/>
        <v>75347.047619047618</v>
      </c>
      <c r="U614" s="17">
        <f t="shared" si="55"/>
        <v>27147.36678200692</v>
      </c>
      <c r="V614" s="17">
        <f t="shared" si="56"/>
        <v>17351.930402930404</v>
      </c>
      <c r="W614" s="17">
        <f t="shared" si="57"/>
        <v>8577.2318339100348</v>
      </c>
      <c r="X614" s="17">
        <f t="shared" si="58"/>
        <v>2368.7326007326005</v>
      </c>
      <c r="Y614" s="17">
        <f t="shared" si="59"/>
        <v>1094.5882352941176</v>
      </c>
    </row>
    <row r="615" spans="1:25" s="3" customFormat="1" ht="20" customHeight="1" x14ac:dyDescent="0.15">
      <c r="A615" s="8">
        <v>2014</v>
      </c>
      <c r="B615" s="9">
        <v>123961</v>
      </c>
      <c r="C615" s="10" t="s">
        <v>162</v>
      </c>
      <c r="D615" s="10" t="s">
        <v>36</v>
      </c>
      <c r="E615" s="10" t="s">
        <v>186</v>
      </c>
      <c r="G615" s="3">
        <v>1</v>
      </c>
      <c r="H615" s="10" t="s">
        <v>16</v>
      </c>
      <c r="I615" s="3">
        <v>8821</v>
      </c>
      <c r="J615" s="3">
        <v>9077</v>
      </c>
      <c r="K615" s="3">
        <v>17898</v>
      </c>
      <c r="L615" s="3">
        <v>44041006</v>
      </c>
      <c r="M615" s="3">
        <v>16537183</v>
      </c>
      <c r="N615" s="3">
        <v>332</v>
      </c>
      <c r="O615" s="3">
        <v>322</v>
      </c>
      <c r="P615" s="3">
        <v>13495178</v>
      </c>
      <c r="Q615" s="3">
        <v>3822483</v>
      </c>
      <c r="R615" s="3">
        <v>1034968</v>
      </c>
      <c r="S615" s="3">
        <v>365463</v>
      </c>
      <c r="T615" s="17">
        <f t="shared" si="54"/>
        <v>132653.63253012049</v>
      </c>
      <c r="U615" s="17">
        <f t="shared" si="55"/>
        <v>51357.711180124221</v>
      </c>
      <c r="V615" s="17">
        <f t="shared" si="56"/>
        <v>40648.126506024098</v>
      </c>
      <c r="W615" s="17">
        <f t="shared" si="57"/>
        <v>11871.065217391304</v>
      </c>
      <c r="X615" s="17">
        <f t="shared" si="58"/>
        <v>3117.3734939759038</v>
      </c>
      <c r="Y615" s="17">
        <f t="shared" si="59"/>
        <v>1134.9782608695652</v>
      </c>
    </row>
    <row r="616" spans="1:25" s="3" customFormat="1" ht="20" customHeight="1" x14ac:dyDescent="0.15">
      <c r="A616" s="8">
        <v>2014</v>
      </c>
      <c r="B616" s="9">
        <v>176372</v>
      </c>
      <c r="C616" s="10" t="s">
        <v>163</v>
      </c>
      <c r="D616" s="10" t="s">
        <v>73</v>
      </c>
      <c r="E616" s="10" t="s">
        <v>186</v>
      </c>
      <c r="G616" s="3">
        <v>1</v>
      </c>
      <c r="H616" s="10" t="s">
        <v>16</v>
      </c>
      <c r="I616" s="3">
        <v>3776</v>
      </c>
      <c r="J616" s="3">
        <v>6800</v>
      </c>
      <c r="K616" s="3">
        <v>10576</v>
      </c>
      <c r="L616" s="3">
        <v>11405188</v>
      </c>
      <c r="M616" s="3">
        <v>4337477</v>
      </c>
      <c r="N616" s="3">
        <v>222</v>
      </c>
      <c r="O616" s="3">
        <v>174</v>
      </c>
      <c r="P616" s="3">
        <v>1872939</v>
      </c>
      <c r="Q616" s="3">
        <v>900960</v>
      </c>
      <c r="R616" s="3">
        <v>459528</v>
      </c>
      <c r="S616" s="3">
        <v>161055</v>
      </c>
      <c r="T616" s="17">
        <f t="shared" si="54"/>
        <v>51374.720720720718</v>
      </c>
      <c r="U616" s="17">
        <f t="shared" si="55"/>
        <v>24928.028735632182</v>
      </c>
      <c r="V616" s="17">
        <f t="shared" si="56"/>
        <v>8436.6621621621616</v>
      </c>
      <c r="W616" s="17">
        <f t="shared" si="57"/>
        <v>5177.9310344827591</v>
      </c>
      <c r="X616" s="17">
        <f t="shared" si="58"/>
        <v>2069.9459459459458</v>
      </c>
      <c r="Y616" s="17">
        <f t="shared" si="59"/>
        <v>925.60344827586209</v>
      </c>
    </row>
    <row r="617" spans="1:25" s="3" customFormat="1" ht="20" customHeight="1" x14ac:dyDescent="0.15">
      <c r="A617" s="8">
        <v>2014</v>
      </c>
      <c r="B617" s="9">
        <v>206084</v>
      </c>
      <c r="C617" s="10" t="s">
        <v>164</v>
      </c>
      <c r="D617" s="10" t="s">
        <v>32</v>
      </c>
      <c r="E617" s="10" t="s">
        <v>186</v>
      </c>
      <c r="G617" s="3">
        <v>1</v>
      </c>
      <c r="H617" s="10" t="s">
        <v>16</v>
      </c>
      <c r="I617" s="3">
        <v>6533</v>
      </c>
      <c r="J617" s="3">
        <v>6166</v>
      </c>
      <c r="K617" s="3">
        <v>12699</v>
      </c>
      <c r="L617" s="3">
        <v>12036968</v>
      </c>
      <c r="M617" s="3">
        <v>6313512</v>
      </c>
      <c r="N617" s="3">
        <v>185</v>
      </c>
      <c r="O617" s="3">
        <v>269</v>
      </c>
      <c r="P617" s="3">
        <v>3206168</v>
      </c>
      <c r="Q617" s="3">
        <v>1352161</v>
      </c>
      <c r="R617" s="3">
        <v>321852</v>
      </c>
      <c r="S617" s="3">
        <v>165481</v>
      </c>
      <c r="T617" s="17">
        <f t="shared" si="54"/>
        <v>65064.691891891889</v>
      </c>
      <c r="U617" s="17">
        <f t="shared" si="55"/>
        <v>23470.304832713755</v>
      </c>
      <c r="V617" s="17">
        <f t="shared" si="56"/>
        <v>17330.637837837839</v>
      </c>
      <c r="W617" s="17">
        <f t="shared" si="57"/>
        <v>5026.6208178438665</v>
      </c>
      <c r="X617" s="17">
        <f t="shared" si="58"/>
        <v>1739.7405405405405</v>
      </c>
      <c r="Y617" s="17">
        <f t="shared" si="59"/>
        <v>615.1710037174721</v>
      </c>
    </row>
    <row r="618" spans="1:25" s="3" customFormat="1" ht="20" customHeight="1" x14ac:dyDescent="0.15">
      <c r="A618" s="8">
        <v>2014</v>
      </c>
      <c r="B618" s="9">
        <v>207971</v>
      </c>
      <c r="C618" s="10" t="s">
        <v>165</v>
      </c>
      <c r="D618" s="10" t="s">
        <v>83</v>
      </c>
      <c r="E618" s="10" t="s">
        <v>186</v>
      </c>
      <c r="G618" s="3">
        <v>1</v>
      </c>
      <c r="H618" s="10" t="s">
        <v>16</v>
      </c>
      <c r="I618" s="3">
        <v>1941</v>
      </c>
      <c r="J618" s="3">
        <v>1400</v>
      </c>
      <c r="K618" s="3">
        <v>3341</v>
      </c>
      <c r="L618" s="3">
        <v>24687612</v>
      </c>
      <c r="M618" s="3">
        <v>10130756</v>
      </c>
      <c r="N618" s="3">
        <v>275</v>
      </c>
      <c r="O618" s="3">
        <v>247</v>
      </c>
      <c r="P618" s="3">
        <v>3135685</v>
      </c>
      <c r="Q618" s="3">
        <v>1583162</v>
      </c>
      <c r="R618" s="3">
        <v>593626</v>
      </c>
      <c r="S618" s="3">
        <v>207292</v>
      </c>
      <c r="T618" s="17">
        <f t="shared" si="54"/>
        <v>89773.134545454552</v>
      </c>
      <c r="U618" s="17">
        <f t="shared" si="55"/>
        <v>41015.206477732791</v>
      </c>
      <c r="V618" s="17">
        <f t="shared" si="56"/>
        <v>11402.49090909091</v>
      </c>
      <c r="W618" s="17">
        <f t="shared" si="57"/>
        <v>6409.5627530364372</v>
      </c>
      <c r="X618" s="17">
        <f t="shared" si="58"/>
        <v>2158.64</v>
      </c>
      <c r="Y618" s="17">
        <f t="shared" si="59"/>
        <v>839.23886639676118</v>
      </c>
    </row>
    <row r="619" spans="1:25" s="3" customFormat="1" ht="20" customHeight="1" x14ac:dyDescent="0.15">
      <c r="A619" s="8">
        <v>2014</v>
      </c>
      <c r="B619" s="9">
        <v>230764</v>
      </c>
      <c r="C619" s="10" t="s">
        <v>166</v>
      </c>
      <c r="D619" s="10" t="s">
        <v>34</v>
      </c>
      <c r="E619" s="10" t="s">
        <v>186</v>
      </c>
      <c r="G619" s="3">
        <v>1</v>
      </c>
      <c r="H619" s="10" t="s">
        <v>16</v>
      </c>
      <c r="I619" s="3">
        <v>9333</v>
      </c>
      <c r="J619" s="3">
        <v>7579</v>
      </c>
      <c r="K619" s="3">
        <v>16912</v>
      </c>
      <c r="L619" s="3">
        <v>29769225</v>
      </c>
      <c r="M619" s="3">
        <v>11594497</v>
      </c>
      <c r="N619" s="3">
        <v>238</v>
      </c>
      <c r="O619" s="3">
        <v>233</v>
      </c>
      <c r="P619" s="3">
        <v>7048813</v>
      </c>
      <c r="Q619" s="3">
        <v>2879678</v>
      </c>
      <c r="R619" s="3">
        <v>712330</v>
      </c>
      <c r="S619" s="3">
        <v>426739</v>
      </c>
      <c r="T619" s="17">
        <f t="shared" si="54"/>
        <v>125080.77731092437</v>
      </c>
      <c r="U619" s="17">
        <f t="shared" si="55"/>
        <v>49761.789699570814</v>
      </c>
      <c r="V619" s="17">
        <f t="shared" si="56"/>
        <v>29616.861344537814</v>
      </c>
      <c r="W619" s="17">
        <f t="shared" si="57"/>
        <v>12359.1330472103</v>
      </c>
      <c r="X619" s="17">
        <f t="shared" si="58"/>
        <v>2992.9831932773109</v>
      </c>
      <c r="Y619" s="17">
        <f t="shared" si="59"/>
        <v>1831.4978540772531</v>
      </c>
    </row>
    <row r="620" spans="1:25" s="3" customFormat="1" ht="20" customHeight="1" x14ac:dyDescent="0.15">
      <c r="A620" s="8">
        <v>2014</v>
      </c>
      <c r="B620" s="9">
        <v>234076</v>
      </c>
      <c r="C620" s="10" t="s">
        <v>167</v>
      </c>
      <c r="D620" s="10" t="s">
        <v>62</v>
      </c>
      <c r="E620" s="10" t="s">
        <v>186</v>
      </c>
      <c r="G620" s="3">
        <v>1</v>
      </c>
      <c r="H620" s="10" t="s">
        <v>16</v>
      </c>
      <c r="I620" s="3">
        <v>6753</v>
      </c>
      <c r="J620" s="3">
        <v>8186</v>
      </c>
      <c r="K620" s="3">
        <v>14939</v>
      </c>
      <c r="L620" s="3">
        <v>38145976</v>
      </c>
      <c r="M620" s="3">
        <v>16342981</v>
      </c>
      <c r="N620" s="3">
        <v>465</v>
      </c>
      <c r="O620" s="3">
        <v>374</v>
      </c>
      <c r="P620" s="3">
        <v>7747439</v>
      </c>
      <c r="Q620" s="3">
        <v>3136958</v>
      </c>
      <c r="R620" s="3">
        <v>841349</v>
      </c>
      <c r="S620" s="3">
        <v>399593</v>
      </c>
      <c r="T620" s="17">
        <f t="shared" si="54"/>
        <v>82034.356989247317</v>
      </c>
      <c r="U620" s="17">
        <f t="shared" si="55"/>
        <v>43697.810160427805</v>
      </c>
      <c r="V620" s="17">
        <f t="shared" si="56"/>
        <v>16661.159139784948</v>
      </c>
      <c r="W620" s="17">
        <f t="shared" si="57"/>
        <v>8387.5882352941171</v>
      </c>
      <c r="X620" s="17">
        <f t="shared" si="58"/>
        <v>1809.3526881720429</v>
      </c>
      <c r="Y620" s="17">
        <f t="shared" si="59"/>
        <v>1068.4304812834225</v>
      </c>
    </row>
    <row r="621" spans="1:25" s="3" customFormat="1" ht="20" customHeight="1" x14ac:dyDescent="0.15">
      <c r="A621" s="8">
        <v>2014</v>
      </c>
      <c r="B621" s="9">
        <v>236948</v>
      </c>
      <c r="C621" s="10" t="s">
        <v>168</v>
      </c>
      <c r="D621" s="10" t="s">
        <v>169</v>
      </c>
      <c r="E621" s="10" t="s">
        <v>186</v>
      </c>
      <c r="G621" s="3">
        <v>1</v>
      </c>
      <c r="H621" s="10" t="s">
        <v>16</v>
      </c>
      <c r="I621" s="3">
        <v>13231</v>
      </c>
      <c r="J621" s="3">
        <v>14502</v>
      </c>
      <c r="K621" s="3">
        <v>27733</v>
      </c>
      <c r="L621" s="3">
        <v>44050573</v>
      </c>
      <c r="M621" s="3">
        <v>17073299</v>
      </c>
      <c r="N621" s="3">
        <v>387</v>
      </c>
      <c r="O621" s="3">
        <v>394</v>
      </c>
      <c r="P621" s="3">
        <v>12704357</v>
      </c>
      <c r="Q621" s="3">
        <v>4328821</v>
      </c>
      <c r="R621" s="3">
        <v>884466</v>
      </c>
      <c r="S621" s="3">
        <v>480761</v>
      </c>
      <c r="T621" s="17">
        <f t="shared" si="54"/>
        <v>113825.7700258398</v>
      </c>
      <c r="U621" s="17">
        <f t="shared" si="55"/>
        <v>43333.246192893399</v>
      </c>
      <c r="V621" s="17">
        <f t="shared" si="56"/>
        <v>32827.795865633074</v>
      </c>
      <c r="W621" s="17">
        <f t="shared" si="57"/>
        <v>10986.855329949238</v>
      </c>
      <c r="X621" s="17">
        <f t="shared" si="58"/>
        <v>2285.4418604651164</v>
      </c>
      <c r="Y621" s="17">
        <f t="shared" si="59"/>
        <v>1220.2055837563453</v>
      </c>
    </row>
    <row r="622" spans="1:25" s="3" customFormat="1" ht="20" customHeight="1" x14ac:dyDescent="0.15">
      <c r="A622" s="8">
        <v>2014</v>
      </c>
      <c r="B622" s="9">
        <v>240444</v>
      </c>
      <c r="C622" s="10" t="s">
        <v>170</v>
      </c>
      <c r="D622" s="10" t="s">
        <v>171</v>
      </c>
      <c r="E622" s="10" t="s">
        <v>186</v>
      </c>
      <c r="G622" s="3">
        <v>1</v>
      </c>
      <c r="H622" s="10" t="s">
        <v>16</v>
      </c>
      <c r="I622" s="3">
        <v>13534</v>
      </c>
      <c r="J622" s="3">
        <v>14333</v>
      </c>
      <c r="K622" s="3">
        <v>27867</v>
      </c>
      <c r="L622" s="3">
        <v>46349986</v>
      </c>
      <c r="M622" s="3">
        <v>17787315</v>
      </c>
      <c r="N622" s="3">
        <v>453</v>
      </c>
      <c r="O622" s="3">
        <v>455</v>
      </c>
      <c r="P622" s="3">
        <v>9782776</v>
      </c>
      <c r="Q622" s="3">
        <v>4051299</v>
      </c>
      <c r="R622" s="3">
        <v>602921</v>
      </c>
      <c r="S622" s="3">
        <v>397946</v>
      </c>
      <c r="T622" s="17">
        <f t="shared" si="54"/>
        <v>102317.84988962472</v>
      </c>
      <c r="U622" s="17">
        <f t="shared" si="55"/>
        <v>39093</v>
      </c>
      <c r="V622" s="17">
        <f t="shared" si="56"/>
        <v>21595.532008830021</v>
      </c>
      <c r="W622" s="17">
        <f t="shared" si="57"/>
        <v>8903.9538461538468</v>
      </c>
      <c r="X622" s="17">
        <f t="shared" si="58"/>
        <v>1330.9514348785872</v>
      </c>
      <c r="Y622" s="17">
        <f t="shared" si="59"/>
        <v>874.60659340659345</v>
      </c>
    </row>
    <row r="623" spans="1:25" s="3" customFormat="1" ht="20" customHeight="1" x14ac:dyDescent="0.15">
      <c r="A623" s="8">
        <v>2014</v>
      </c>
      <c r="B623" s="9">
        <v>240727</v>
      </c>
      <c r="C623" s="10" t="s">
        <v>172</v>
      </c>
      <c r="D623" s="10" t="s">
        <v>173</v>
      </c>
      <c r="E623" s="10" t="s">
        <v>186</v>
      </c>
      <c r="G623" s="3">
        <v>1</v>
      </c>
      <c r="H623" s="10" t="s">
        <v>16</v>
      </c>
      <c r="I623" s="3">
        <v>4222</v>
      </c>
      <c r="J623" s="3">
        <v>4050</v>
      </c>
      <c r="K623" s="3">
        <v>8272</v>
      </c>
      <c r="L623" s="3">
        <v>13449468</v>
      </c>
      <c r="M623" s="3">
        <v>6085777</v>
      </c>
      <c r="N623" s="3">
        <v>290</v>
      </c>
      <c r="O623" s="3">
        <v>257</v>
      </c>
      <c r="P623" s="3">
        <v>2650737</v>
      </c>
      <c r="Q623" s="3">
        <v>1362637</v>
      </c>
      <c r="R623" s="3">
        <v>653229</v>
      </c>
      <c r="S623" s="3">
        <v>216912</v>
      </c>
      <c r="T623" s="17">
        <f t="shared" si="54"/>
        <v>46377.475862068968</v>
      </c>
      <c r="U623" s="17">
        <f t="shared" si="55"/>
        <v>23680.066147859921</v>
      </c>
      <c r="V623" s="17">
        <f t="shared" si="56"/>
        <v>9140.4724137931044</v>
      </c>
      <c r="W623" s="17">
        <f t="shared" si="57"/>
        <v>5302.0894941634242</v>
      </c>
      <c r="X623" s="17">
        <f t="shared" si="58"/>
        <v>2252.5137931034483</v>
      </c>
      <c r="Y623" s="17">
        <f t="shared" si="59"/>
        <v>844.01556420233464</v>
      </c>
    </row>
    <row r="624" spans="1:25" s="3" customFormat="1" ht="20" customHeight="1" x14ac:dyDescent="0.15">
      <c r="A624" s="8">
        <v>2014</v>
      </c>
      <c r="B624" s="9">
        <v>230728</v>
      </c>
      <c r="C624" s="10" t="s">
        <v>174</v>
      </c>
      <c r="D624" s="10" t="s">
        <v>34</v>
      </c>
      <c r="E624" s="10" t="s">
        <v>186</v>
      </c>
      <c r="G624" s="3">
        <v>1</v>
      </c>
      <c r="H624" s="10" t="s">
        <v>16</v>
      </c>
      <c r="I624" s="3">
        <v>7715</v>
      </c>
      <c r="J624" s="3">
        <v>8013</v>
      </c>
      <c r="K624" s="3">
        <v>15728</v>
      </c>
      <c r="L624" s="3">
        <v>12910880</v>
      </c>
      <c r="M624" s="3">
        <v>6249101</v>
      </c>
      <c r="N624" s="3">
        <v>311</v>
      </c>
      <c r="O624" s="3">
        <v>330</v>
      </c>
      <c r="P624" s="3">
        <v>3297410</v>
      </c>
      <c r="Q624" s="3">
        <v>1949621</v>
      </c>
      <c r="R624" s="3">
        <v>292968</v>
      </c>
      <c r="S624" s="3">
        <v>204901</v>
      </c>
      <c r="T624" s="17">
        <f t="shared" si="54"/>
        <v>41514.083601286176</v>
      </c>
      <c r="U624" s="17">
        <f t="shared" si="55"/>
        <v>18936.669696969697</v>
      </c>
      <c r="V624" s="17">
        <f t="shared" si="56"/>
        <v>10602.604501607717</v>
      </c>
      <c r="W624" s="17">
        <f t="shared" si="57"/>
        <v>5907.9424242424238</v>
      </c>
      <c r="X624" s="17">
        <f t="shared" si="58"/>
        <v>942.01929260450163</v>
      </c>
      <c r="Y624" s="17">
        <f t="shared" si="59"/>
        <v>620.91212121212118</v>
      </c>
    </row>
    <row r="625" spans="1:25" s="3" customFormat="1" ht="20" customHeight="1" x14ac:dyDescent="0.15">
      <c r="A625" s="8">
        <v>2014</v>
      </c>
      <c r="B625" s="9">
        <v>221999</v>
      </c>
      <c r="C625" s="10" t="s">
        <v>175</v>
      </c>
      <c r="D625" s="10" t="s">
        <v>71</v>
      </c>
      <c r="E625" s="10" t="s">
        <v>186</v>
      </c>
      <c r="G625" s="3">
        <v>1</v>
      </c>
      <c r="H625" s="10" t="s">
        <v>16</v>
      </c>
      <c r="I625" s="3">
        <v>3382</v>
      </c>
      <c r="J625" s="3">
        <v>3393</v>
      </c>
      <c r="K625" s="3">
        <v>6775</v>
      </c>
      <c r="L625" s="3">
        <v>40776132</v>
      </c>
      <c r="M625" s="3">
        <v>14321642</v>
      </c>
      <c r="N625" s="3">
        <v>186</v>
      </c>
      <c r="O625" s="3">
        <v>207</v>
      </c>
      <c r="P625" s="3">
        <v>5709419</v>
      </c>
      <c r="Q625" s="3">
        <v>2990653</v>
      </c>
      <c r="R625" s="3">
        <v>845374</v>
      </c>
      <c r="S625" s="3">
        <v>400061</v>
      </c>
      <c r="T625" s="17">
        <f t="shared" si="54"/>
        <v>219226.51612903227</v>
      </c>
      <c r="U625" s="17">
        <f t="shared" si="55"/>
        <v>69186.676328502421</v>
      </c>
      <c r="V625" s="17">
        <f t="shared" si="56"/>
        <v>30695.801075268817</v>
      </c>
      <c r="W625" s="17">
        <f t="shared" si="57"/>
        <v>14447.599033816425</v>
      </c>
      <c r="X625" s="17">
        <f t="shared" si="58"/>
        <v>4545.0215053763441</v>
      </c>
      <c r="Y625" s="17">
        <f t="shared" si="59"/>
        <v>1932.6618357487923</v>
      </c>
    </row>
    <row r="626" spans="1:25" s="3" customFormat="1" ht="20" customHeight="1" x14ac:dyDescent="0.15">
      <c r="A626" s="8">
        <v>2014</v>
      </c>
      <c r="B626" s="9">
        <v>233921</v>
      </c>
      <c r="C626" s="10" t="s">
        <v>176</v>
      </c>
      <c r="D626" s="10" t="s">
        <v>62</v>
      </c>
      <c r="E626" s="10" t="s">
        <v>186</v>
      </c>
      <c r="G626" s="3">
        <v>1</v>
      </c>
      <c r="H626" s="10" t="s">
        <v>16</v>
      </c>
      <c r="I626" s="3">
        <v>13706</v>
      </c>
      <c r="J626" s="3">
        <v>9947</v>
      </c>
      <c r="K626" s="3">
        <v>23653</v>
      </c>
      <c r="L626" s="3">
        <v>43343733</v>
      </c>
      <c r="M626" s="3">
        <v>11833724</v>
      </c>
      <c r="N626" s="3">
        <v>451</v>
      </c>
      <c r="O626" s="3">
        <v>262</v>
      </c>
      <c r="P626" s="3">
        <v>6450131</v>
      </c>
      <c r="Q626" s="3">
        <v>2551414</v>
      </c>
      <c r="R626" s="3">
        <v>1202854</v>
      </c>
      <c r="S626" s="3">
        <v>403731</v>
      </c>
      <c r="T626" s="17">
        <f t="shared" si="54"/>
        <v>96105.838137472281</v>
      </c>
      <c r="U626" s="17">
        <f t="shared" si="55"/>
        <v>45166.885496183204</v>
      </c>
      <c r="V626" s="17">
        <f t="shared" si="56"/>
        <v>14301.842572062083</v>
      </c>
      <c r="W626" s="17">
        <f t="shared" si="57"/>
        <v>9738.221374045801</v>
      </c>
      <c r="X626" s="17">
        <f t="shared" si="58"/>
        <v>2667.0820399113081</v>
      </c>
      <c r="Y626" s="17">
        <f t="shared" si="59"/>
        <v>1540.9580152671756</v>
      </c>
    </row>
    <row r="627" spans="1:25" s="3" customFormat="1" ht="20" customHeight="1" x14ac:dyDescent="0.15">
      <c r="A627" s="8">
        <v>2014</v>
      </c>
      <c r="B627" s="9">
        <v>199847</v>
      </c>
      <c r="C627" s="10" t="s">
        <v>177</v>
      </c>
      <c r="D627" s="10" t="s">
        <v>14</v>
      </c>
      <c r="E627" s="10" t="s">
        <v>186</v>
      </c>
      <c r="G627" s="3">
        <v>1</v>
      </c>
      <c r="H627" s="10" t="s">
        <v>16</v>
      </c>
      <c r="I627" s="3">
        <v>2270</v>
      </c>
      <c r="J627" s="3">
        <v>2533</v>
      </c>
      <c r="K627" s="3">
        <v>4803</v>
      </c>
      <c r="L627" s="3">
        <v>28192188</v>
      </c>
      <c r="M627" s="3">
        <v>9306608</v>
      </c>
      <c r="N627" s="3">
        <v>309</v>
      </c>
      <c r="O627" s="3">
        <v>179</v>
      </c>
      <c r="P627" s="3">
        <v>4232549</v>
      </c>
      <c r="Q627" s="3">
        <v>1314463</v>
      </c>
      <c r="R627" s="3">
        <v>818060</v>
      </c>
      <c r="S627" s="3">
        <v>298982</v>
      </c>
      <c r="T627" s="17">
        <f t="shared" si="54"/>
        <v>91236.854368932036</v>
      </c>
      <c r="U627" s="17">
        <f t="shared" si="55"/>
        <v>51992.223463687151</v>
      </c>
      <c r="V627" s="17">
        <f t="shared" si="56"/>
        <v>13697.569579288025</v>
      </c>
      <c r="W627" s="17">
        <f t="shared" si="57"/>
        <v>7343.3687150837986</v>
      </c>
      <c r="X627" s="17">
        <f t="shared" si="58"/>
        <v>2647.4433656957931</v>
      </c>
      <c r="Y627" s="17">
        <f t="shared" si="59"/>
        <v>1670.2905027932961</v>
      </c>
    </row>
    <row r="628" spans="1:25" s="3" customFormat="1" ht="20" customHeight="1" x14ac:dyDescent="0.15">
      <c r="A628" s="8">
        <v>2014</v>
      </c>
      <c r="B628" s="9">
        <v>236939</v>
      </c>
      <c r="C628" s="10" t="s">
        <v>178</v>
      </c>
      <c r="D628" s="10" t="s">
        <v>169</v>
      </c>
      <c r="E628" s="10" t="s">
        <v>186</v>
      </c>
      <c r="G628" s="3">
        <v>1</v>
      </c>
      <c r="H628" s="10" t="s">
        <v>16</v>
      </c>
      <c r="I628" s="3">
        <v>10279</v>
      </c>
      <c r="J628" s="3">
        <v>10492</v>
      </c>
      <c r="K628" s="3">
        <v>20771</v>
      </c>
      <c r="L628" s="3">
        <v>26145715</v>
      </c>
      <c r="M628" s="3">
        <v>12090601</v>
      </c>
      <c r="N628" s="3">
        <v>325</v>
      </c>
      <c r="O628" s="3">
        <v>320</v>
      </c>
      <c r="P628" s="3">
        <v>5742890</v>
      </c>
      <c r="Q628" s="3">
        <v>2817710</v>
      </c>
      <c r="R628" s="3">
        <v>749597</v>
      </c>
      <c r="S628" s="3">
        <v>426096</v>
      </c>
      <c r="T628" s="17">
        <f t="shared" si="54"/>
        <v>80448.353846153841</v>
      </c>
      <c r="U628" s="17">
        <f t="shared" si="55"/>
        <v>37783.128125000003</v>
      </c>
      <c r="V628" s="17">
        <f t="shared" si="56"/>
        <v>17670.43076923077</v>
      </c>
      <c r="W628" s="17">
        <f t="shared" si="57"/>
        <v>8805.34375</v>
      </c>
      <c r="X628" s="17">
        <f t="shared" si="58"/>
        <v>2306.4523076923078</v>
      </c>
      <c r="Y628" s="17">
        <f t="shared" si="59"/>
        <v>1331.55</v>
      </c>
    </row>
    <row r="629" spans="1:25" s="3" customFormat="1" ht="20" customHeight="1" x14ac:dyDescent="0.15">
      <c r="A629" s="8">
        <v>2014</v>
      </c>
      <c r="B629" s="9">
        <v>238032</v>
      </c>
      <c r="C629" s="10" t="s">
        <v>179</v>
      </c>
      <c r="D629" s="10" t="s">
        <v>67</v>
      </c>
      <c r="E629" s="10" t="s">
        <v>186</v>
      </c>
      <c r="G629" s="3">
        <v>1</v>
      </c>
      <c r="H629" s="10" t="s">
        <v>16</v>
      </c>
      <c r="I629" s="3">
        <v>11434</v>
      </c>
      <c r="J629" s="3">
        <v>9429</v>
      </c>
      <c r="K629" s="3">
        <v>20863</v>
      </c>
      <c r="L629" s="3">
        <v>32250594</v>
      </c>
      <c r="M629" s="3">
        <v>12689559</v>
      </c>
      <c r="N629" s="3">
        <v>299</v>
      </c>
      <c r="O629" s="3">
        <v>304</v>
      </c>
      <c r="P629" s="3">
        <v>9174092</v>
      </c>
      <c r="Q629" s="3">
        <v>3988204</v>
      </c>
      <c r="R629" s="3">
        <v>935373</v>
      </c>
      <c r="S629" s="3">
        <v>477730</v>
      </c>
      <c r="T629" s="17">
        <f t="shared" si="54"/>
        <v>107861.51839464883</v>
      </c>
      <c r="U629" s="17">
        <f t="shared" si="55"/>
        <v>41741.97039473684</v>
      </c>
      <c r="V629" s="17">
        <f t="shared" si="56"/>
        <v>30682.581939799333</v>
      </c>
      <c r="W629" s="17">
        <f t="shared" si="57"/>
        <v>13119.092105263158</v>
      </c>
      <c r="X629" s="17">
        <f t="shared" si="58"/>
        <v>3128.3377926421404</v>
      </c>
      <c r="Y629" s="17">
        <f t="shared" si="59"/>
        <v>1571.4802631578948</v>
      </c>
    </row>
    <row r="630" spans="1:25" s="3" customFormat="1" ht="20" customHeight="1" x14ac:dyDescent="0.15">
      <c r="A630" s="8">
        <v>2014</v>
      </c>
      <c r="B630" s="9">
        <v>157951</v>
      </c>
      <c r="C630" s="10" t="s">
        <v>180</v>
      </c>
      <c r="D630" s="10" t="s">
        <v>131</v>
      </c>
      <c r="E630" s="10" t="s">
        <v>186</v>
      </c>
      <c r="G630" s="3">
        <v>1</v>
      </c>
      <c r="H630" s="10" t="s">
        <v>16</v>
      </c>
      <c r="I630" s="3">
        <v>5937</v>
      </c>
      <c r="J630" s="3">
        <v>7105</v>
      </c>
      <c r="K630" s="3">
        <v>13042</v>
      </c>
      <c r="L630" s="3">
        <v>12274004</v>
      </c>
      <c r="M630" s="3">
        <v>5984163</v>
      </c>
      <c r="N630" s="3">
        <v>307</v>
      </c>
      <c r="O630" s="3">
        <v>211</v>
      </c>
      <c r="P630" s="3">
        <v>1997901</v>
      </c>
      <c r="Q630" s="3">
        <v>1015243</v>
      </c>
      <c r="R630" s="3">
        <v>306394</v>
      </c>
      <c r="S630" s="3">
        <v>187534</v>
      </c>
      <c r="T630" s="17">
        <f t="shared" si="54"/>
        <v>39980.46905537459</v>
      </c>
      <c r="U630" s="17">
        <f t="shared" si="55"/>
        <v>28360.962085308056</v>
      </c>
      <c r="V630" s="17">
        <f t="shared" si="56"/>
        <v>6507.8208469055371</v>
      </c>
      <c r="W630" s="17">
        <f t="shared" si="57"/>
        <v>4811.5781990521327</v>
      </c>
      <c r="X630" s="17">
        <f t="shared" si="58"/>
        <v>998.02605863192184</v>
      </c>
      <c r="Y630" s="17">
        <f t="shared" si="59"/>
        <v>888.78672985781986</v>
      </c>
    </row>
    <row r="631" spans="1:25" s="3" customFormat="1" ht="20" customHeight="1" x14ac:dyDescent="0.15">
      <c r="A631" s="8">
        <v>2014</v>
      </c>
      <c r="B631" s="9">
        <v>172699</v>
      </c>
      <c r="C631" s="10" t="s">
        <v>181</v>
      </c>
      <c r="D631" s="10" t="s">
        <v>38</v>
      </c>
      <c r="E631" s="10" t="s">
        <v>186</v>
      </c>
      <c r="G631" s="3">
        <v>1</v>
      </c>
      <c r="H631" s="10" t="s">
        <v>16</v>
      </c>
      <c r="I631" s="3">
        <v>7885</v>
      </c>
      <c r="J631" s="3">
        <v>7696</v>
      </c>
      <c r="K631" s="3">
        <v>15581</v>
      </c>
      <c r="L631" s="3">
        <v>14133785</v>
      </c>
      <c r="M631" s="3">
        <v>6166453</v>
      </c>
      <c r="N631" s="3">
        <v>220</v>
      </c>
      <c r="O631" s="3">
        <v>215</v>
      </c>
      <c r="P631" s="3">
        <v>2943966</v>
      </c>
      <c r="Q631" s="3">
        <v>956311</v>
      </c>
      <c r="R631" s="3">
        <v>310040</v>
      </c>
      <c r="S631" s="3">
        <v>79263</v>
      </c>
      <c r="T631" s="17">
        <f t="shared" si="54"/>
        <v>64244.477272727272</v>
      </c>
      <c r="U631" s="17">
        <f t="shared" si="55"/>
        <v>28681.176744186047</v>
      </c>
      <c r="V631" s="17">
        <f t="shared" si="56"/>
        <v>13381.663636363637</v>
      </c>
      <c r="W631" s="17">
        <f t="shared" si="57"/>
        <v>4447.9581395348841</v>
      </c>
      <c r="X631" s="17">
        <f t="shared" si="58"/>
        <v>1409.2727272727273</v>
      </c>
      <c r="Y631" s="17">
        <f t="shared" si="59"/>
        <v>368.66511627906976</v>
      </c>
    </row>
    <row r="632" spans="1:25" s="3" customFormat="1" ht="20" customHeight="1" x14ac:dyDescent="0.15">
      <c r="A632" s="8">
        <v>2013</v>
      </c>
      <c r="B632" s="9">
        <v>197869</v>
      </c>
      <c r="C632" s="10" t="s">
        <v>13</v>
      </c>
      <c r="D632" s="10" t="s">
        <v>14</v>
      </c>
      <c r="E632" s="10" t="s">
        <v>186</v>
      </c>
      <c r="G632" s="3">
        <v>1</v>
      </c>
      <c r="H632" s="10" t="s">
        <v>16</v>
      </c>
      <c r="I632" s="3">
        <v>7107</v>
      </c>
      <c r="J632" s="3">
        <v>7916</v>
      </c>
      <c r="K632" s="3">
        <v>15023</v>
      </c>
      <c r="L632" s="3">
        <v>7959064</v>
      </c>
      <c r="M632" s="3">
        <v>4153221</v>
      </c>
      <c r="N632" s="3">
        <v>348</v>
      </c>
      <c r="O632" s="3">
        <v>243</v>
      </c>
      <c r="P632" s="3">
        <v>529782</v>
      </c>
      <c r="Q632" s="3">
        <v>548618</v>
      </c>
      <c r="R632" s="3">
        <v>349938</v>
      </c>
      <c r="S632" s="3">
        <v>120236</v>
      </c>
      <c r="T632" s="17">
        <f t="shared" si="54"/>
        <v>22870.873563218393</v>
      </c>
      <c r="U632" s="17">
        <f t="shared" si="55"/>
        <v>17091.444444444445</v>
      </c>
      <c r="V632" s="17">
        <f t="shared" si="56"/>
        <v>1522.3620689655172</v>
      </c>
      <c r="W632" s="17">
        <f t="shared" si="57"/>
        <v>2257.687242798354</v>
      </c>
      <c r="X632" s="17">
        <f t="shared" si="58"/>
        <v>1005.5689655172414</v>
      </c>
      <c r="Y632" s="17">
        <f t="shared" si="59"/>
        <v>494.79835390946499</v>
      </c>
    </row>
    <row r="633" spans="1:25" s="3" customFormat="1" ht="20" customHeight="1" x14ac:dyDescent="0.15">
      <c r="A633" s="8">
        <v>2013</v>
      </c>
      <c r="B633" s="9">
        <v>104151</v>
      </c>
      <c r="C633" s="10" t="s">
        <v>17</v>
      </c>
      <c r="D633" s="10" t="s">
        <v>18</v>
      </c>
      <c r="E633" s="10" t="s">
        <v>186</v>
      </c>
      <c r="G633" s="3">
        <v>1</v>
      </c>
      <c r="H633" s="10" t="s">
        <v>16</v>
      </c>
      <c r="I633" s="3">
        <v>19336</v>
      </c>
      <c r="J633" s="3">
        <v>15516</v>
      </c>
      <c r="K633" s="3">
        <v>34852</v>
      </c>
      <c r="L633" s="3">
        <v>41460599</v>
      </c>
      <c r="M633" s="3">
        <v>14832883</v>
      </c>
      <c r="N633" s="3">
        <v>344</v>
      </c>
      <c r="O633" s="3">
        <v>269</v>
      </c>
      <c r="P633" s="3">
        <v>1402909</v>
      </c>
      <c r="Q633" s="3">
        <v>2092532</v>
      </c>
      <c r="R633" s="3">
        <v>838251</v>
      </c>
      <c r="S633" s="3">
        <v>282858</v>
      </c>
      <c r="T633" s="17">
        <f t="shared" si="54"/>
        <v>120524.99709302325</v>
      </c>
      <c r="U633" s="17">
        <f t="shared" si="55"/>
        <v>55140.828996282529</v>
      </c>
      <c r="V633" s="17">
        <f t="shared" si="56"/>
        <v>4078.2238372093025</v>
      </c>
      <c r="W633" s="17">
        <f t="shared" si="57"/>
        <v>7778.9293680297396</v>
      </c>
      <c r="X633" s="17">
        <f t="shared" si="58"/>
        <v>2436.7761627906975</v>
      </c>
      <c r="Y633" s="17">
        <f t="shared" si="59"/>
        <v>1051.5167286245353</v>
      </c>
    </row>
    <row r="634" spans="1:25" s="3" customFormat="1" ht="20" customHeight="1" x14ac:dyDescent="0.15">
      <c r="A634" s="8">
        <v>2013</v>
      </c>
      <c r="B634" s="9">
        <v>106458</v>
      </c>
      <c r="C634" s="10" t="s">
        <v>19</v>
      </c>
      <c r="D634" s="10" t="s">
        <v>20</v>
      </c>
      <c r="E634" s="10" t="s">
        <v>186</v>
      </c>
      <c r="G634" s="3">
        <v>1</v>
      </c>
      <c r="H634" s="10" t="s">
        <v>16</v>
      </c>
      <c r="I634" s="3">
        <v>3252</v>
      </c>
      <c r="J634" s="3">
        <v>4305</v>
      </c>
      <c r="K634" s="3">
        <v>7557</v>
      </c>
      <c r="L634" s="3">
        <v>8718934</v>
      </c>
      <c r="M634" s="3">
        <v>3524019</v>
      </c>
      <c r="N634" s="3">
        <v>273</v>
      </c>
      <c r="O634" s="3">
        <v>163</v>
      </c>
      <c r="P634" s="3">
        <v>433428</v>
      </c>
      <c r="Q634" s="3">
        <v>609117</v>
      </c>
      <c r="R634" s="3">
        <v>293373</v>
      </c>
      <c r="S634" s="3">
        <v>134309</v>
      </c>
      <c r="T634" s="17">
        <f t="shared" si="54"/>
        <v>31937.48717948718</v>
      </c>
      <c r="U634" s="17">
        <f t="shared" si="55"/>
        <v>21619.748466257668</v>
      </c>
      <c r="V634" s="17">
        <f t="shared" si="56"/>
        <v>1587.6483516483515</v>
      </c>
      <c r="W634" s="17">
        <f t="shared" si="57"/>
        <v>3736.9141104294476</v>
      </c>
      <c r="X634" s="17">
        <f t="shared" si="58"/>
        <v>1074.6263736263736</v>
      </c>
      <c r="Y634" s="17">
        <f t="shared" si="59"/>
        <v>823.98159509202458</v>
      </c>
    </row>
    <row r="635" spans="1:25" s="3" customFormat="1" ht="20" customHeight="1" x14ac:dyDescent="0.15">
      <c r="A635" s="8">
        <v>2013</v>
      </c>
      <c r="B635" s="9">
        <v>100858</v>
      </c>
      <c r="C635" s="10" t="s">
        <v>21</v>
      </c>
      <c r="D635" s="10" t="s">
        <v>22</v>
      </c>
      <c r="E635" s="10" t="s">
        <v>186</v>
      </c>
      <c r="G635" s="3">
        <v>1</v>
      </c>
      <c r="H635" s="10" t="s">
        <v>16</v>
      </c>
      <c r="I635" s="3">
        <v>8956</v>
      </c>
      <c r="J635" s="3">
        <v>9022</v>
      </c>
      <c r="K635" s="3">
        <v>17978</v>
      </c>
      <c r="L635" s="3">
        <v>70549668</v>
      </c>
      <c r="M635" s="3">
        <v>18715610</v>
      </c>
      <c r="N635" s="3">
        <v>305</v>
      </c>
      <c r="O635" s="3">
        <v>314</v>
      </c>
      <c r="P635" s="3">
        <v>1662255</v>
      </c>
      <c r="Q635" s="3">
        <v>2551311</v>
      </c>
      <c r="R635" s="3">
        <v>2061288</v>
      </c>
      <c r="S635" s="3">
        <v>645333</v>
      </c>
      <c r="T635" s="17">
        <f t="shared" si="54"/>
        <v>231310.38688524591</v>
      </c>
      <c r="U635" s="17">
        <f t="shared" si="55"/>
        <v>59603.853503184713</v>
      </c>
      <c r="V635" s="17">
        <f t="shared" si="56"/>
        <v>5450.0163934426228</v>
      </c>
      <c r="W635" s="17">
        <f t="shared" si="57"/>
        <v>8125.1942675159235</v>
      </c>
      <c r="X635" s="17">
        <f t="shared" si="58"/>
        <v>6758.3213114754099</v>
      </c>
      <c r="Y635" s="17">
        <f t="shared" si="59"/>
        <v>2055.2006369426754</v>
      </c>
    </row>
    <row r="636" spans="1:25" s="3" customFormat="1" ht="20" customHeight="1" x14ac:dyDescent="0.15">
      <c r="A636" s="8">
        <v>2013</v>
      </c>
      <c r="B636" s="9">
        <v>150136</v>
      </c>
      <c r="C636" s="10" t="s">
        <v>23</v>
      </c>
      <c r="D636" s="10" t="s">
        <v>24</v>
      </c>
      <c r="E636" s="10" t="s">
        <v>186</v>
      </c>
      <c r="G636" s="3">
        <v>1</v>
      </c>
      <c r="H636" s="10" t="s">
        <v>16</v>
      </c>
      <c r="I636" s="3">
        <v>6304</v>
      </c>
      <c r="J636" s="3">
        <v>8697</v>
      </c>
      <c r="K636" s="3">
        <v>15001</v>
      </c>
      <c r="L636" s="3">
        <v>10374350</v>
      </c>
      <c r="M636" s="3">
        <v>6537767</v>
      </c>
      <c r="N636" s="3">
        <v>238</v>
      </c>
      <c r="O636" s="3">
        <v>267</v>
      </c>
      <c r="P636" s="3">
        <v>517961</v>
      </c>
      <c r="Q636" s="3">
        <v>864020</v>
      </c>
      <c r="R636" s="3">
        <v>257743</v>
      </c>
      <c r="S636" s="3">
        <v>133581</v>
      </c>
      <c r="T636" s="17">
        <f t="shared" si="54"/>
        <v>43589.705882352944</v>
      </c>
      <c r="U636" s="17">
        <f t="shared" si="55"/>
        <v>24486.018726591759</v>
      </c>
      <c r="V636" s="17">
        <f t="shared" si="56"/>
        <v>2176.3067226890757</v>
      </c>
      <c r="W636" s="17">
        <f t="shared" si="57"/>
        <v>3236.0299625468165</v>
      </c>
      <c r="X636" s="17">
        <f t="shared" si="58"/>
        <v>1082.953781512605</v>
      </c>
      <c r="Y636" s="17">
        <f t="shared" si="59"/>
        <v>500.30337078651684</v>
      </c>
    </row>
    <row r="637" spans="1:25" s="3" customFormat="1" ht="20" customHeight="1" x14ac:dyDescent="0.15">
      <c r="A637" s="8">
        <v>2013</v>
      </c>
      <c r="B637" s="9">
        <v>223232</v>
      </c>
      <c r="C637" s="10" t="s">
        <v>25</v>
      </c>
      <c r="D637" s="10" t="s">
        <v>26</v>
      </c>
      <c r="E637" s="10" t="s">
        <v>186</v>
      </c>
      <c r="G637" s="3">
        <v>1</v>
      </c>
      <c r="H637" s="10" t="s">
        <v>16</v>
      </c>
      <c r="I637" s="3">
        <v>5432</v>
      </c>
      <c r="J637" s="3">
        <v>7601</v>
      </c>
      <c r="K637" s="3">
        <v>13033</v>
      </c>
      <c r="L637" s="3">
        <v>38898604</v>
      </c>
      <c r="M637" s="3">
        <v>18554754</v>
      </c>
      <c r="N637" s="3">
        <v>280</v>
      </c>
      <c r="O637" s="3">
        <v>442</v>
      </c>
      <c r="P637" s="3">
        <v>1542179</v>
      </c>
      <c r="Q637" s="3">
        <v>2703244</v>
      </c>
      <c r="R637" s="3">
        <v>852036</v>
      </c>
      <c r="S637" s="3">
        <v>509874</v>
      </c>
      <c r="T637" s="17">
        <f t="shared" si="54"/>
        <v>138923.58571428573</v>
      </c>
      <c r="U637" s="17">
        <f t="shared" si="55"/>
        <v>41979.081447963799</v>
      </c>
      <c r="V637" s="17">
        <f t="shared" si="56"/>
        <v>5507.7821428571433</v>
      </c>
      <c r="W637" s="17">
        <f t="shared" si="57"/>
        <v>6115.93665158371</v>
      </c>
      <c r="X637" s="17">
        <f t="shared" si="58"/>
        <v>3042.9857142857145</v>
      </c>
      <c r="Y637" s="17">
        <f t="shared" si="59"/>
        <v>1153.5610859728506</v>
      </c>
    </row>
    <row r="638" spans="1:25" s="3" customFormat="1" ht="20" customHeight="1" x14ac:dyDescent="0.15">
      <c r="A638" s="8">
        <v>2013</v>
      </c>
      <c r="B638" s="9">
        <v>142115</v>
      </c>
      <c r="C638" s="10" t="s">
        <v>27</v>
      </c>
      <c r="D638" s="10" t="s">
        <v>28</v>
      </c>
      <c r="E638" s="10" t="s">
        <v>186</v>
      </c>
      <c r="G638" s="3">
        <v>1</v>
      </c>
      <c r="H638" s="10" t="s">
        <v>16</v>
      </c>
      <c r="I638" s="3">
        <v>6023</v>
      </c>
      <c r="J638" s="3">
        <v>6404</v>
      </c>
      <c r="K638" s="3">
        <v>12427</v>
      </c>
      <c r="L638" s="3">
        <v>14967079</v>
      </c>
      <c r="M638" s="3">
        <v>5519706</v>
      </c>
      <c r="N638" s="3">
        <v>259</v>
      </c>
      <c r="O638" s="3">
        <v>279</v>
      </c>
      <c r="P638" s="3">
        <v>378934</v>
      </c>
      <c r="Q638" s="3">
        <v>1220787</v>
      </c>
      <c r="R638" s="3">
        <v>440924</v>
      </c>
      <c r="S638" s="3">
        <v>182648</v>
      </c>
      <c r="T638" s="17">
        <f t="shared" si="54"/>
        <v>57787.949806949808</v>
      </c>
      <c r="U638" s="17">
        <f t="shared" si="55"/>
        <v>19783.892473118278</v>
      </c>
      <c r="V638" s="17">
        <f t="shared" si="56"/>
        <v>1463.065637065637</v>
      </c>
      <c r="W638" s="17">
        <f t="shared" si="57"/>
        <v>4375.5806451612907</v>
      </c>
      <c r="X638" s="17">
        <f t="shared" si="58"/>
        <v>1702.4092664092664</v>
      </c>
      <c r="Y638" s="17">
        <f t="shared" si="59"/>
        <v>654.65232974910396</v>
      </c>
    </row>
    <row r="639" spans="1:25" s="3" customFormat="1" ht="20" customHeight="1" x14ac:dyDescent="0.15">
      <c r="A639" s="8">
        <v>2013</v>
      </c>
      <c r="B639" s="9">
        <v>164924</v>
      </c>
      <c r="C639" s="10" t="s">
        <v>29</v>
      </c>
      <c r="D639" s="10" t="s">
        <v>30</v>
      </c>
      <c r="E639" s="10" t="s">
        <v>186</v>
      </c>
      <c r="G639" s="3">
        <v>1</v>
      </c>
      <c r="H639" s="10" t="s">
        <v>16</v>
      </c>
      <c r="I639" s="3">
        <v>4348</v>
      </c>
      <c r="J639" s="3">
        <v>4997</v>
      </c>
      <c r="K639" s="3">
        <v>9345</v>
      </c>
      <c r="L639" s="3">
        <v>35174828</v>
      </c>
      <c r="M639" s="3">
        <v>14672123</v>
      </c>
      <c r="N639" s="3">
        <v>404</v>
      </c>
      <c r="O639" s="3">
        <v>452</v>
      </c>
      <c r="P639" s="3">
        <v>2133022</v>
      </c>
      <c r="Q639" s="3">
        <v>1716429</v>
      </c>
      <c r="R639" s="3">
        <v>817598</v>
      </c>
      <c r="S639" s="3">
        <v>238575</v>
      </c>
      <c r="T639" s="17">
        <f t="shared" si="54"/>
        <v>87066.405940594064</v>
      </c>
      <c r="U639" s="17">
        <f t="shared" si="55"/>
        <v>32460.449115044248</v>
      </c>
      <c r="V639" s="17">
        <f t="shared" si="56"/>
        <v>5279.757425742574</v>
      </c>
      <c r="W639" s="17">
        <f t="shared" si="57"/>
        <v>3797.4092920353983</v>
      </c>
      <c r="X639" s="17">
        <f t="shared" si="58"/>
        <v>2023.7574257425742</v>
      </c>
      <c r="Y639" s="17">
        <f t="shared" si="59"/>
        <v>527.82079646017701</v>
      </c>
    </row>
    <row r="640" spans="1:25" s="3" customFormat="1" ht="20" customHeight="1" x14ac:dyDescent="0.15">
      <c r="A640" s="8">
        <v>2013</v>
      </c>
      <c r="B640" s="9">
        <v>201441</v>
      </c>
      <c r="C640" s="10" t="s">
        <v>31</v>
      </c>
      <c r="D640" s="10" t="s">
        <v>32</v>
      </c>
      <c r="E640" s="10" t="s">
        <v>186</v>
      </c>
      <c r="G640" s="3">
        <v>1</v>
      </c>
      <c r="H640" s="10" t="s">
        <v>16</v>
      </c>
      <c r="I640" s="3">
        <v>5766</v>
      </c>
      <c r="J640" s="3">
        <v>7563</v>
      </c>
      <c r="K640" s="3">
        <v>13329</v>
      </c>
      <c r="L640" s="3">
        <v>11100848</v>
      </c>
      <c r="M640" s="3">
        <v>4973832</v>
      </c>
      <c r="N640" s="3">
        <v>226</v>
      </c>
      <c r="O640" s="3">
        <v>228</v>
      </c>
      <c r="P640" s="3">
        <v>821431</v>
      </c>
      <c r="Q640" s="3">
        <v>721108</v>
      </c>
      <c r="R640" s="3">
        <v>255713</v>
      </c>
      <c r="S640" s="3">
        <v>138042</v>
      </c>
      <c r="T640" s="17">
        <f t="shared" si="54"/>
        <v>49118.796460176993</v>
      </c>
      <c r="U640" s="17">
        <f t="shared" si="55"/>
        <v>21815.052631578947</v>
      </c>
      <c r="V640" s="17">
        <f t="shared" si="56"/>
        <v>3634.6504424778759</v>
      </c>
      <c r="W640" s="17">
        <f t="shared" si="57"/>
        <v>3162.7543859649122</v>
      </c>
      <c r="X640" s="17">
        <f t="shared" si="58"/>
        <v>1131.4734513274336</v>
      </c>
      <c r="Y640" s="17">
        <f t="shared" si="59"/>
        <v>605.4473684210526</v>
      </c>
    </row>
    <row r="641" spans="1:25" s="3" customFormat="1" ht="20" customHeight="1" x14ac:dyDescent="0.15">
      <c r="A641" s="8">
        <v>2013</v>
      </c>
      <c r="B641" s="9">
        <v>230038</v>
      </c>
      <c r="C641" s="10" t="s">
        <v>33</v>
      </c>
      <c r="D641" s="10" t="s">
        <v>34</v>
      </c>
      <c r="E641" s="10" t="s">
        <v>186</v>
      </c>
      <c r="G641" s="3">
        <v>1</v>
      </c>
      <c r="H641" s="10" t="s">
        <v>16</v>
      </c>
      <c r="I641" s="3">
        <v>13535</v>
      </c>
      <c r="J641" s="3">
        <v>11549</v>
      </c>
      <c r="K641" s="3">
        <v>25084</v>
      </c>
      <c r="L641" s="3">
        <v>27281823</v>
      </c>
      <c r="M641" s="3">
        <v>9468869</v>
      </c>
      <c r="N641" s="3">
        <v>370</v>
      </c>
      <c r="O641" s="3">
        <v>325</v>
      </c>
      <c r="P641" s="3">
        <v>1471967</v>
      </c>
      <c r="Q641" s="3">
        <v>1769262</v>
      </c>
      <c r="R641" s="3">
        <v>721274</v>
      </c>
      <c r="S641" s="3">
        <v>215007</v>
      </c>
      <c r="T641" s="17">
        <f t="shared" si="54"/>
        <v>73734.656756756754</v>
      </c>
      <c r="U641" s="17">
        <f t="shared" si="55"/>
        <v>29134.981538461539</v>
      </c>
      <c r="V641" s="17">
        <f t="shared" si="56"/>
        <v>3978.2891891891891</v>
      </c>
      <c r="W641" s="17">
        <f t="shared" si="57"/>
        <v>5443.8830769230772</v>
      </c>
      <c r="X641" s="17">
        <f t="shared" si="58"/>
        <v>1949.3891891891892</v>
      </c>
      <c r="Y641" s="17">
        <f t="shared" si="59"/>
        <v>661.56</v>
      </c>
    </row>
    <row r="642" spans="1:25" s="3" customFormat="1" ht="20" customHeight="1" x14ac:dyDescent="0.15">
      <c r="A642" s="8">
        <v>2013</v>
      </c>
      <c r="B642" s="9">
        <v>110556</v>
      </c>
      <c r="C642" s="10" t="s">
        <v>35</v>
      </c>
      <c r="D642" s="10" t="s">
        <v>36</v>
      </c>
      <c r="E642" s="10" t="s">
        <v>186</v>
      </c>
      <c r="G642" s="3">
        <v>1</v>
      </c>
      <c r="H642" s="10" t="s">
        <v>16</v>
      </c>
      <c r="I642" s="3">
        <v>7461</v>
      </c>
      <c r="J642" s="3">
        <v>10089</v>
      </c>
      <c r="K642" s="3">
        <v>17550</v>
      </c>
      <c r="L642" s="3">
        <v>15262677</v>
      </c>
      <c r="M642" s="3">
        <v>8481661</v>
      </c>
      <c r="N642" s="3">
        <v>217</v>
      </c>
      <c r="O642" s="3">
        <v>287</v>
      </c>
      <c r="P642" s="3">
        <v>668095</v>
      </c>
      <c r="Q642" s="3">
        <v>1524392</v>
      </c>
      <c r="R642" s="3">
        <v>310758</v>
      </c>
      <c r="S642" s="3">
        <v>173444</v>
      </c>
      <c r="T642" s="17">
        <f t="shared" si="54"/>
        <v>70334.917050691249</v>
      </c>
      <c r="U642" s="17">
        <f t="shared" si="55"/>
        <v>29552.825783972126</v>
      </c>
      <c r="V642" s="17">
        <f t="shared" si="56"/>
        <v>3078.778801843318</v>
      </c>
      <c r="W642" s="17">
        <f t="shared" si="57"/>
        <v>5311.4703832752612</v>
      </c>
      <c r="X642" s="17">
        <f t="shared" si="58"/>
        <v>1432.0645161290322</v>
      </c>
      <c r="Y642" s="17">
        <f t="shared" si="59"/>
        <v>604.33449477351917</v>
      </c>
    </row>
    <row r="643" spans="1:25" s="3" customFormat="1" ht="20" customHeight="1" x14ac:dyDescent="0.15">
      <c r="A643" s="8">
        <v>2013</v>
      </c>
      <c r="B643" s="9">
        <v>169248</v>
      </c>
      <c r="C643" s="10" t="s">
        <v>37</v>
      </c>
      <c r="D643" s="10" t="s">
        <v>38</v>
      </c>
      <c r="E643" s="10" t="s">
        <v>186</v>
      </c>
      <c r="G643" s="3">
        <v>1</v>
      </c>
      <c r="H643" s="10" t="s">
        <v>16</v>
      </c>
      <c r="I643" s="3">
        <v>7815</v>
      </c>
      <c r="J643" s="3">
        <v>9791</v>
      </c>
      <c r="K643" s="3">
        <v>17606</v>
      </c>
      <c r="L643" s="3">
        <v>10020970</v>
      </c>
      <c r="M643" s="3">
        <v>5772453</v>
      </c>
      <c r="N643" s="3">
        <v>324</v>
      </c>
      <c r="O643" s="3">
        <v>253</v>
      </c>
      <c r="P643" s="3">
        <v>482366</v>
      </c>
      <c r="Q643" s="3">
        <v>749338</v>
      </c>
      <c r="R643" s="3">
        <v>350184</v>
      </c>
      <c r="S643" s="3">
        <v>173302</v>
      </c>
      <c r="T643" s="17">
        <f t="shared" ref="T643:T706" si="60">L643/N643</f>
        <v>30928.919753086418</v>
      </c>
      <c r="U643" s="17">
        <f t="shared" ref="U643:U706" si="61">M643/O643</f>
        <v>22816.019762845848</v>
      </c>
      <c r="V643" s="17">
        <f t="shared" ref="V643:V706" si="62">P643/N643</f>
        <v>1488.7839506172841</v>
      </c>
      <c r="W643" s="17">
        <f t="shared" ref="W643:W706" si="63">Q643/O643</f>
        <v>2961.810276679842</v>
      </c>
      <c r="X643" s="17">
        <f t="shared" ref="X643:X706" si="64">R643/N643</f>
        <v>1080.8148148148148</v>
      </c>
      <c r="Y643" s="17">
        <f t="shared" ref="Y643:Y706" si="65">S643/O643</f>
        <v>684.98814229249012</v>
      </c>
    </row>
    <row r="644" spans="1:25" s="3" customFormat="1" ht="20" customHeight="1" x14ac:dyDescent="0.15">
      <c r="A644" s="8">
        <v>2013</v>
      </c>
      <c r="B644" s="9">
        <v>217882</v>
      </c>
      <c r="C644" s="10" t="s">
        <v>39</v>
      </c>
      <c r="D644" s="10" t="s">
        <v>40</v>
      </c>
      <c r="E644" s="10" t="s">
        <v>186</v>
      </c>
      <c r="G644" s="3">
        <v>1</v>
      </c>
      <c r="H644" s="10" t="s">
        <v>16</v>
      </c>
      <c r="I644" s="3">
        <v>8557</v>
      </c>
      <c r="J644" s="3">
        <v>7436</v>
      </c>
      <c r="K644" s="3">
        <v>15993</v>
      </c>
      <c r="L644" s="3">
        <v>36274123</v>
      </c>
      <c r="M644" s="3">
        <v>10999400</v>
      </c>
      <c r="N644" s="3">
        <v>325</v>
      </c>
      <c r="O644" s="3">
        <v>256</v>
      </c>
      <c r="P644" s="3">
        <v>1177649</v>
      </c>
      <c r="Q644" s="3">
        <v>1095532</v>
      </c>
      <c r="R644" s="3">
        <v>1072940</v>
      </c>
      <c r="S644" s="3">
        <v>400544</v>
      </c>
      <c r="T644" s="17">
        <f t="shared" si="60"/>
        <v>111612.68615384615</v>
      </c>
      <c r="U644" s="17">
        <f t="shared" si="61"/>
        <v>42966.40625</v>
      </c>
      <c r="V644" s="17">
        <f t="shared" si="62"/>
        <v>3623.5353846153848</v>
      </c>
      <c r="W644" s="17">
        <f t="shared" si="63"/>
        <v>4279.421875</v>
      </c>
      <c r="X644" s="17">
        <f t="shared" si="64"/>
        <v>3301.353846153846</v>
      </c>
      <c r="Y644" s="17">
        <f t="shared" si="65"/>
        <v>1564.625</v>
      </c>
    </row>
    <row r="645" spans="1:25" s="3" customFormat="1" ht="20" customHeight="1" x14ac:dyDescent="0.15">
      <c r="A645" s="8">
        <v>2013</v>
      </c>
      <c r="B645" s="9">
        <v>218724</v>
      </c>
      <c r="C645" s="10" t="s">
        <v>41</v>
      </c>
      <c r="D645" s="10" t="s">
        <v>40</v>
      </c>
      <c r="E645" s="10" t="s">
        <v>187</v>
      </c>
      <c r="G645" s="3">
        <v>1</v>
      </c>
      <c r="H645" s="10" t="s">
        <v>16</v>
      </c>
      <c r="I645" s="3">
        <v>3747</v>
      </c>
      <c r="J645" s="3">
        <v>4257</v>
      </c>
      <c r="K645" s="3">
        <v>8004</v>
      </c>
      <c r="L645" s="3">
        <v>10612770</v>
      </c>
      <c r="M645" s="3">
        <v>5914264</v>
      </c>
      <c r="N645" s="3">
        <v>257</v>
      </c>
      <c r="O645" s="3">
        <v>235</v>
      </c>
      <c r="P645" s="3">
        <v>739308</v>
      </c>
      <c r="Q645" s="3">
        <v>636317</v>
      </c>
      <c r="R645" s="3">
        <v>320081</v>
      </c>
      <c r="S645" s="3">
        <v>179499</v>
      </c>
      <c r="T645" s="17">
        <f t="shared" si="60"/>
        <v>41294.824902723733</v>
      </c>
      <c r="U645" s="17">
        <f t="shared" si="61"/>
        <v>25167.080851063831</v>
      </c>
      <c r="V645" s="17">
        <f t="shared" si="62"/>
        <v>2876.6848249027239</v>
      </c>
      <c r="W645" s="17">
        <f t="shared" si="63"/>
        <v>2707.7319148936172</v>
      </c>
      <c r="X645" s="17">
        <f t="shared" si="64"/>
        <v>1245.4513618677042</v>
      </c>
      <c r="Y645" s="17">
        <f t="shared" si="65"/>
        <v>763.82553191489365</v>
      </c>
    </row>
    <row r="646" spans="1:25" s="3" customFormat="1" ht="20" customHeight="1" x14ac:dyDescent="0.15">
      <c r="A646" s="8">
        <v>2013</v>
      </c>
      <c r="B646" s="9">
        <v>126818</v>
      </c>
      <c r="C646" s="10" t="s">
        <v>42</v>
      </c>
      <c r="D646" s="10" t="s">
        <v>43</v>
      </c>
      <c r="E646" s="10" t="s">
        <v>186</v>
      </c>
      <c r="G646" s="3">
        <v>1</v>
      </c>
      <c r="H646" s="10" t="s">
        <v>16</v>
      </c>
      <c r="I646" s="3">
        <v>9654</v>
      </c>
      <c r="J646" s="3">
        <v>10526</v>
      </c>
      <c r="K646" s="3">
        <v>20180</v>
      </c>
      <c r="L646" s="3">
        <v>17665905</v>
      </c>
      <c r="M646" s="3">
        <v>7437544</v>
      </c>
      <c r="N646" s="3">
        <v>263</v>
      </c>
      <c r="O646" s="3">
        <v>231</v>
      </c>
      <c r="P646" s="3">
        <v>281579</v>
      </c>
      <c r="Q646" s="3">
        <v>995061</v>
      </c>
      <c r="R646" s="3">
        <v>562436</v>
      </c>
      <c r="S646" s="3">
        <v>247845</v>
      </c>
      <c r="T646" s="17">
        <f t="shared" si="60"/>
        <v>67170.741444866915</v>
      </c>
      <c r="U646" s="17">
        <f t="shared" si="61"/>
        <v>32197.160173160173</v>
      </c>
      <c r="V646" s="17">
        <f t="shared" si="62"/>
        <v>1070.6425855513307</v>
      </c>
      <c r="W646" s="17">
        <f t="shared" si="63"/>
        <v>4307.6233766233763</v>
      </c>
      <c r="X646" s="17">
        <f t="shared" si="64"/>
        <v>2138.5399239543726</v>
      </c>
      <c r="Y646" s="17">
        <f t="shared" si="65"/>
        <v>1072.922077922078</v>
      </c>
    </row>
    <row r="647" spans="1:25" s="3" customFormat="1" ht="20" customHeight="1" x14ac:dyDescent="0.15">
      <c r="A647" s="8">
        <v>2013</v>
      </c>
      <c r="B647" s="9">
        <v>198419</v>
      </c>
      <c r="C647" s="10" t="s">
        <v>44</v>
      </c>
      <c r="D647" s="10" t="s">
        <v>14</v>
      </c>
      <c r="E647" s="10" t="s">
        <v>186</v>
      </c>
      <c r="G647" s="3">
        <v>1</v>
      </c>
      <c r="H647" s="10" t="s">
        <v>16</v>
      </c>
      <c r="I647" s="3">
        <v>3230</v>
      </c>
      <c r="J647" s="3">
        <v>3265</v>
      </c>
      <c r="K647" s="3">
        <v>6495</v>
      </c>
      <c r="L647" s="3">
        <v>44042569</v>
      </c>
      <c r="M647" s="3">
        <v>17122821</v>
      </c>
      <c r="N647" s="3">
        <v>489</v>
      </c>
      <c r="O647" s="3">
        <v>410</v>
      </c>
      <c r="P647" s="3">
        <v>1538910</v>
      </c>
      <c r="Q647" s="3">
        <v>1441343</v>
      </c>
      <c r="R647" s="3">
        <v>1312741</v>
      </c>
      <c r="S647" s="3">
        <v>434765</v>
      </c>
      <c r="T647" s="17">
        <f t="shared" si="60"/>
        <v>90066.603271983637</v>
      </c>
      <c r="U647" s="17">
        <f t="shared" si="61"/>
        <v>41762.978048780489</v>
      </c>
      <c r="V647" s="17">
        <f t="shared" si="62"/>
        <v>3147.0552147239264</v>
      </c>
      <c r="W647" s="17">
        <f t="shared" si="63"/>
        <v>3515.4707317073171</v>
      </c>
      <c r="X647" s="17">
        <f t="shared" si="64"/>
        <v>2684.5419222903884</v>
      </c>
      <c r="Y647" s="17">
        <f t="shared" si="65"/>
        <v>1060.4024390243903</v>
      </c>
    </row>
    <row r="648" spans="1:25" s="3" customFormat="1" ht="20" customHeight="1" x14ac:dyDescent="0.15">
      <c r="A648" s="8">
        <v>2013</v>
      </c>
      <c r="B648" s="9">
        <v>198464</v>
      </c>
      <c r="C648" s="10" t="s">
        <v>45</v>
      </c>
      <c r="D648" s="10" t="s">
        <v>14</v>
      </c>
      <c r="E648" s="10" t="s">
        <v>186</v>
      </c>
      <c r="G648" s="3">
        <v>1</v>
      </c>
      <c r="H648" s="10" t="s">
        <v>16</v>
      </c>
      <c r="I648" s="3">
        <v>7653</v>
      </c>
      <c r="J648" s="3">
        <v>10716</v>
      </c>
      <c r="K648" s="3">
        <v>18369</v>
      </c>
      <c r="L648" s="3">
        <v>15851016</v>
      </c>
      <c r="M648" s="3">
        <v>6887705</v>
      </c>
      <c r="N648" s="3">
        <v>326</v>
      </c>
      <c r="O648" s="3">
        <v>280</v>
      </c>
      <c r="P648" s="3">
        <v>894361</v>
      </c>
      <c r="Q648" s="3">
        <v>1131722</v>
      </c>
      <c r="R648" s="3">
        <v>416994</v>
      </c>
      <c r="S648" s="3">
        <v>245123</v>
      </c>
      <c r="T648" s="17">
        <f t="shared" si="60"/>
        <v>48622.748466257668</v>
      </c>
      <c r="U648" s="17">
        <f t="shared" si="61"/>
        <v>24598.946428571428</v>
      </c>
      <c r="V648" s="17">
        <f t="shared" si="62"/>
        <v>2743.4386503067485</v>
      </c>
      <c r="W648" s="17">
        <f t="shared" si="63"/>
        <v>4041.8642857142859</v>
      </c>
      <c r="X648" s="17">
        <f t="shared" si="64"/>
        <v>1279.122699386503</v>
      </c>
      <c r="Y648" s="17">
        <f t="shared" si="65"/>
        <v>875.43928571428569</v>
      </c>
    </row>
    <row r="649" spans="1:25" s="3" customFormat="1" ht="20" customHeight="1" x14ac:dyDescent="0.15">
      <c r="A649" s="8">
        <v>2013</v>
      </c>
      <c r="B649" s="9">
        <v>169798</v>
      </c>
      <c r="C649" s="10" t="s">
        <v>46</v>
      </c>
      <c r="D649" s="10" t="s">
        <v>38</v>
      </c>
      <c r="E649" s="10" t="s">
        <v>186</v>
      </c>
      <c r="G649" s="3">
        <v>1</v>
      </c>
      <c r="H649" s="10" t="s">
        <v>16</v>
      </c>
      <c r="I649" s="3">
        <v>5645</v>
      </c>
      <c r="J649" s="3">
        <v>7727</v>
      </c>
      <c r="K649" s="3">
        <v>13372</v>
      </c>
      <c r="L649" s="3">
        <v>10988994</v>
      </c>
      <c r="M649" s="3">
        <v>6657302</v>
      </c>
      <c r="N649" s="3">
        <v>432</v>
      </c>
      <c r="O649" s="3">
        <v>313</v>
      </c>
      <c r="P649" s="3">
        <v>422037</v>
      </c>
      <c r="Q649" s="3">
        <v>505950</v>
      </c>
      <c r="R649" s="3">
        <v>153510</v>
      </c>
      <c r="S649" s="3">
        <v>36494</v>
      </c>
      <c r="T649" s="17">
        <f t="shared" si="60"/>
        <v>25437.486111111109</v>
      </c>
      <c r="U649" s="17">
        <f t="shared" si="61"/>
        <v>21269.335463258787</v>
      </c>
      <c r="V649" s="17">
        <f t="shared" si="62"/>
        <v>976.9375</v>
      </c>
      <c r="W649" s="17">
        <f t="shared" si="63"/>
        <v>1616.4536741214058</v>
      </c>
      <c r="X649" s="17">
        <f t="shared" si="64"/>
        <v>355.34722222222223</v>
      </c>
      <c r="Y649" s="17">
        <f t="shared" si="65"/>
        <v>116.59424920127796</v>
      </c>
    </row>
    <row r="650" spans="1:25" s="3" customFormat="1" ht="20" customHeight="1" x14ac:dyDescent="0.15">
      <c r="A650" s="8">
        <v>2013</v>
      </c>
      <c r="B650" s="9">
        <v>133669</v>
      </c>
      <c r="C650" s="10" t="s">
        <v>47</v>
      </c>
      <c r="D650" s="10" t="s">
        <v>48</v>
      </c>
      <c r="E650" s="10" t="s">
        <v>186</v>
      </c>
      <c r="G650" s="3">
        <v>1</v>
      </c>
      <c r="H650" s="10" t="s">
        <v>16</v>
      </c>
      <c r="I650" s="3">
        <v>7023</v>
      </c>
      <c r="J650" s="3">
        <v>8543</v>
      </c>
      <c r="K650" s="3">
        <v>15566</v>
      </c>
      <c r="L650" s="3">
        <v>11764240</v>
      </c>
      <c r="M650" s="3">
        <v>3986065</v>
      </c>
      <c r="N650" s="3">
        <v>258</v>
      </c>
      <c r="O650" s="3">
        <v>231</v>
      </c>
      <c r="P650" s="3">
        <v>671400</v>
      </c>
      <c r="Q650" s="3">
        <v>729483</v>
      </c>
      <c r="R650" s="3">
        <v>261109</v>
      </c>
      <c r="S650" s="3">
        <v>110576</v>
      </c>
      <c r="T650" s="17">
        <f t="shared" si="60"/>
        <v>45597.829457364343</v>
      </c>
      <c r="U650" s="17">
        <f t="shared" si="61"/>
        <v>17255.69264069264</v>
      </c>
      <c r="V650" s="17">
        <f t="shared" si="62"/>
        <v>2602.3255813953488</v>
      </c>
      <c r="W650" s="17">
        <f t="shared" si="63"/>
        <v>3157.9350649350649</v>
      </c>
      <c r="X650" s="17">
        <f t="shared" si="64"/>
        <v>1012.0503875968992</v>
      </c>
      <c r="Y650" s="17">
        <f t="shared" si="65"/>
        <v>478.68398268398266</v>
      </c>
    </row>
    <row r="651" spans="1:25" s="3" customFormat="1" ht="20" customHeight="1" x14ac:dyDescent="0.15">
      <c r="A651" s="8">
        <v>2013</v>
      </c>
      <c r="B651" s="9">
        <v>133951</v>
      </c>
      <c r="C651" s="10" t="s">
        <v>49</v>
      </c>
      <c r="D651" s="10" t="s">
        <v>48</v>
      </c>
      <c r="E651" s="10" t="s">
        <v>186</v>
      </c>
      <c r="G651" s="3">
        <v>1</v>
      </c>
      <c r="H651" s="10" t="s">
        <v>16</v>
      </c>
      <c r="I651" s="3">
        <v>11304</v>
      </c>
      <c r="J651" s="3">
        <v>14341</v>
      </c>
      <c r="K651" s="3">
        <v>25645</v>
      </c>
      <c r="L651" s="3">
        <v>10934712</v>
      </c>
      <c r="M651" s="3">
        <v>6216333</v>
      </c>
      <c r="N651" s="3">
        <v>224</v>
      </c>
      <c r="O651" s="3">
        <v>248</v>
      </c>
      <c r="P651" s="3">
        <v>547488</v>
      </c>
      <c r="Q651" s="3">
        <v>933219</v>
      </c>
      <c r="R651" s="3">
        <v>296029</v>
      </c>
      <c r="S651" s="3">
        <v>119337</v>
      </c>
      <c r="T651" s="17">
        <f t="shared" si="60"/>
        <v>48815.678571428572</v>
      </c>
      <c r="U651" s="17">
        <f t="shared" si="61"/>
        <v>25065.858870967742</v>
      </c>
      <c r="V651" s="17">
        <f t="shared" si="62"/>
        <v>2444.1428571428573</v>
      </c>
      <c r="W651" s="17">
        <f t="shared" si="63"/>
        <v>3762.9798387096776</v>
      </c>
      <c r="X651" s="17">
        <f t="shared" si="64"/>
        <v>1321.5580357142858</v>
      </c>
      <c r="Y651" s="17">
        <f t="shared" si="65"/>
        <v>481.19758064516128</v>
      </c>
    </row>
    <row r="652" spans="1:25" s="3" customFormat="1" ht="20" customHeight="1" x14ac:dyDescent="0.15">
      <c r="A652" s="8">
        <v>2013</v>
      </c>
      <c r="B652" s="9">
        <v>134097</v>
      </c>
      <c r="C652" s="10" t="s">
        <v>50</v>
      </c>
      <c r="D652" s="10" t="s">
        <v>48</v>
      </c>
      <c r="E652" s="10" t="s">
        <v>186</v>
      </c>
      <c r="G652" s="3">
        <v>1</v>
      </c>
      <c r="H652" s="10" t="s">
        <v>16</v>
      </c>
      <c r="I652" s="3">
        <v>12600</v>
      </c>
      <c r="J652" s="3">
        <v>16109</v>
      </c>
      <c r="K652" s="3">
        <v>28709</v>
      </c>
      <c r="L652" s="3">
        <v>46217090</v>
      </c>
      <c r="M652" s="3">
        <v>13047644</v>
      </c>
      <c r="N652" s="3">
        <v>333</v>
      </c>
      <c r="O652" s="3">
        <v>326</v>
      </c>
      <c r="P652" s="3">
        <v>2151102</v>
      </c>
      <c r="Q652" s="3">
        <v>2793887</v>
      </c>
      <c r="R652" s="3">
        <v>1016977</v>
      </c>
      <c r="S652" s="3">
        <v>431318</v>
      </c>
      <c r="T652" s="17">
        <f t="shared" si="60"/>
        <v>138790.06006006006</v>
      </c>
      <c r="U652" s="17">
        <f t="shared" si="61"/>
        <v>40023.447852760735</v>
      </c>
      <c r="V652" s="17">
        <f t="shared" si="62"/>
        <v>6459.7657657657655</v>
      </c>
      <c r="W652" s="17">
        <f t="shared" si="63"/>
        <v>8570.2055214723932</v>
      </c>
      <c r="X652" s="17">
        <f t="shared" si="64"/>
        <v>3053.9849849849852</v>
      </c>
      <c r="Y652" s="17">
        <f t="shared" si="65"/>
        <v>1323.0613496932515</v>
      </c>
    </row>
    <row r="653" spans="1:25" s="3" customFormat="1" ht="20" customHeight="1" x14ac:dyDescent="0.15">
      <c r="A653" s="8">
        <v>2013</v>
      </c>
      <c r="B653" s="9">
        <v>139755</v>
      </c>
      <c r="C653" s="10" t="s">
        <v>51</v>
      </c>
      <c r="D653" s="10" t="s">
        <v>52</v>
      </c>
      <c r="E653" s="10" t="s">
        <v>186</v>
      </c>
      <c r="G653" s="3">
        <v>1</v>
      </c>
      <c r="H653" s="10" t="s">
        <v>16</v>
      </c>
      <c r="I653" s="3">
        <v>8770</v>
      </c>
      <c r="J653" s="3">
        <v>4423</v>
      </c>
      <c r="K653" s="3">
        <v>13193</v>
      </c>
      <c r="L653" s="3">
        <v>30066035</v>
      </c>
      <c r="M653" s="3">
        <v>8200677</v>
      </c>
      <c r="N653" s="3">
        <v>325</v>
      </c>
      <c r="O653" s="3">
        <v>192</v>
      </c>
      <c r="P653" s="3">
        <v>930248</v>
      </c>
      <c r="Q653" s="3">
        <v>865881</v>
      </c>
      <c r="R653" s="3">
        <v>1006896</v>
      </c>
      <c r="S653" s="3">
        <v>392734</v>
      </c>
      <c r="T653" s="17">
        <f t="shared" si="60"/>
        <v>92510.876923076925</v>
      </c>
      <c r="U653" s="17">
        <f t="shared" si="61"/>
        <v>42711.859375</v>
      </c>
      <c r="V653" s="17">
        <f t="shared" si="62"/>
        <v>2862.3015384615383</v>
      </c>
      <c r="W653" s="17">
        <f t="shared" si="63"/>
        <v>4509.796875</v>
      </c>
      <c r="X653" s="17">
        <f t="shared" si="64"/>
        <v>3098.1415384615384</v>
      </c>
      <c r="Y653" s="17">
        <f t="shared" si="65"/>
        <v>2045.4895833333333</v>
      </c>
    </row>
    <row r="654" spans="1:25" s="3" customFormat="1" ht="20" customHeight="1" x14ac:dyDescent="0.15">
      <c r="A654" s="8">
        <v>2013</v>
      </c>
      <c r="B654" s="9">
        <v>139931</v>
      </c>
      <c r="C654" s="10" t="s">
        <v>53</v>
      </c>
      <c r="D654" s="10" t="s">
        <v>52</v>
      </c>
      <c r="E654" s="10" t="s">
        <v>186</v>
      </c>
      <c r="G654" s="3">
        <v>1</v>
      </c>
      <c r="H654" s="10" t="s">
        <v>16</v>
      </c>
      <c r="I654" s="3">
        <v>7885</v>
      </c>
      <c r="J654" s="3">
        <v>7833</v>
      </c>
      <c r="K654" s="3">
        <v>15718</v>
      </c>
      <c r="L654" s="3">
        <v>7020060</v>
      </c>
      <c r="M654" s="3">
        <v>3184538</v>
      </c>
      <c r="N654" s="3">
        <v>236</v>
      </c>
      <c r="O654" s="3">
        <v>199</v>
      </c>
      <c r="P654" s="3">
        <v>343648</v>
      </c>
      <c r="Q654" s="3">
        <v>487710</v>
      </c>
      <c r="R654" s="3">
        <v>212833</v>
      </c>
      <c r="S654" s="3">
        <v>65318</v>
      </c>
      <c r="T654" s="17">
        <f t="shared" si="60"/>
        <v>29746.016949152541</v>
      </c>
      <c r="U654" s="17">
        <f t="shared" si="61"/>
        <v>16002.703517587939</v>
      </c>
      <c r="V654" s="17">
        <f t="shared" si="62"/>
        <v>1456.1355932203389</v>
      </c>
      <c r="W654" s="17">
        <f t="shared" si="63"/>
        <v>2450.8040201005024</v>
      </c>
      <c r="X654" s="17">
        <f t="shared" si="64"/>
        <v>901.83474576271192</v>
      </c>
      <c r="Y654" s="17">
        <f t="shared" si="65"/>
        <v>328.23115577889445</v>
      </c>
    </row>
    <row r="655" spans="1:25" s="3" customFormat="1" ht="20" customHeight="1" x14ac:dyDescent="0.15">
      <c r="A655" s="8">
        <v>2013</v>
      </c>
      <c r="B655" s="9">
        <v>139940</v>
      </c>
      <c r="C655" s="10" t="s">
        <v>54</v>
      </c>
      <c r="D655" s="10" t="s">
        <v>52</v>
      </c>
      <c r="E655" s="10" t="s">
        <v>186</v>
      </c>
      <c r="G655" s="3">
        <v>1</v>
      </c>
      <c r="H655" s="10" t="s">
        <v>16</v>
      </c>
      <c r="I655" s="3">
        <v>7625</v>
      </c>
      <c r="J655" s="3">
        <v>10642</v>
      </c>
      <c r="K655" s="3">
        <v>18267</v>
      </c>
      <c r="L655" s="3">
        <v>9907730</v>
      </c>
      <c r="M655" s="3">
        <v>4693618</v>
      </c>
      <c r="N655" s="3">
        <v>260</v>
      </c>
      <c r="O655" s="3">
        <v>146</v>
      </c>
      <c r="P655" s="3">
        <v>467245</v>
      </c>
      <c r="Q655" s="3">
        <v>750943</v>
      </c>
      <c r="R655" s="3">
        <v>348791</v>
      </c>
      <c r="S655" s="3">
        <v>133445</v>
      </c>
      <c r="T655" s="17">
        <f t="shared" si="60"/>
        <v>38106.653846153844</v>
      </c>
      <c r="U655" s="17">
        <f t="shared" si="61"/>
        <v>32148.068493150684</v>
      </c>
      <c r="V655" s="17">
        <f t="shared" si="62"/>
        <v>1797.0961538461538</v>
      </c>
      <c r="W655" s="17">
        <f t="shared" si="63"/>
        <v>5143.4452054794519</v>
      </c>
      <c r="X655" s="17">
        <f t="shared" si="64"/>
        <v>1341.5038461538461</v>
      </c>
      <c r="Y655" s="17">
        <f t="shared" si="65"/>
        <v>914.00684931506851</v>
      </c>
    </row>
    <row r="656" spans="1:25" s="3" customFormat="1" ht="20" customHeight="1" x14ac:dyDescent="0.15">
      <c r="A656" s="8">
        <v>2013</v>
      </c>
      <c r="B656" s="9">
        <v>151351</v>
      </c>
      <c r="C656" s="10" t="s">
        <v>55</v>
      </c>
      <c r="D656" s="10" t="s">
        <v>24</v>
      </c>
      <c r="E656" s="10" t="s">
        <v>186</v>
      </c>
      <c r="G656" s="3">
        <v>1</v>
      </c>
      <c r="H656" s="10" t="s">
        <v>16</v>
      </c>
      <c r="I656" s="3">
        <v>15352</v>
      </c>
      <c r="J656" s="3">
        <v>15558</v>
      </c>
      <c r="K656" s="3">
        <v>30910</v>
      </c>
      <c r="L656" s="3">
        <v>36987839</v>
      </c>
      <c r="M656" s="3">
        <v>14703956</v>
      </c>
      <c r="N656" s="3">
        <v>420</v>
      </c>
      <c r="O656" s="3">
        <v>371</v>
      </c>
      <c r="P656" s="3">
        <v>1707536</v>
      </c>
      <c r="Q656" s="3">
        <v>1941280</v>
      </c>
      <c r="R656" s="3">
        <v>1468216</v>
      </c>
      <c r="S656" s="3">
        <v>367431</v>
      </c>
      <c r="T656" s="17">
        <f t="shared" si="60"/>
        <v>88066.28333333334</v>
      </c>
      <c r="U656" s="17">
        <f t="shared" si="61"/>
        <v>39633.304582210243</v>
      </c>
      <c r="V656" s="17">
        <f t="shared" si="62"/>
        <v>4065.5619047619048</v>
      </c>
      <c r="W656" s="17">
        <f t="shared" si="63"/>
        <v>5232.5606469002696</v>
      </c>
      <c r="X656" s="17">
        <f t="shared" si="64"/>
        <v>3495.7523809523809</v>
      </c>
      <c r="Y656" s="17">
        <f t="shared" si="65"/>
        <v>990.38005390835576</v>
      </c>
    </row>
    <row r="657" spans="1:25" s="3" customFormat="1" ht="20" customHeight="1" x14ac:dyDescent="0.15">
      <c r="A657" s="8">
        <v>2013</v>
      </c>
      <c r="B657" s="9">
        <v>153603</v>
      </c>
      <c r="C657" s="10" t="s">
        <v>56</v>
      </c>
      <c r="D657" s="10" t="s">
        <v>57</v>
      </c>
      <c r="E657" s="10" t="s">
        <v>186</v>
      </c>
      <c r="G657" s="3">
        <v>1</v>
      </c>
      <c r="H657" s="10" t="s">
        <v>16</v>
      </c>
      <c r="I657" s="3">
        <v>14600</v>
      </c>
      <c r="J657" s="3">
        <v>11385</v>
      </c>
      <c r="K657" s="3">
        <v>25985</v>
      </c>
      <c r="L657" s="3">
        <v>24110885</v>
      </c>
      <c r="M657" s="3">
        <v>13115819</v>
      </c>
      <c r="N657" s="3">
        <v>306</v>
      </c>
      <c r="O657" s="3">
        <v>230</v>
      </c>
      <c r="P657" s="3">
        <v>759424</v>
      </c>
      <c r="Q657" s="3">
        <v>2109890</v>
      </c>
      <c r="R657" s="3">
        <v>1006720</v>
      </c>
      <c r="S657" s="3">
        <v>394075</v>
      </c>
      <c r="T657" s="17">
        <f t="shared" si="60"/>
        <v>78793.741830065366</v>
      </c>
      <c r="U657" s="17">
        <f t="shared" si="61"/>
        <v>57025.3</v>
      </c>
      <c r="V657" s="17">
        <f t="shared" si="62"/>
        <v>2481.7777777777778</v>
      </c>
      <c r="W657" s="17">
        <f t="shared" si="63"/>
        <v>9173.434782608696</v>
      </c>
      <c r="X657" s="17">
        <f t="shared" si="64"/>
        <v>3289.9346405228757</v>
      </c>
      <c r="Y657" s="17">
        <f t="shared" si="65"/>
        <v>1713.3695652173913</v>
      </c>
    </row>
    <row r="658" spans="1:25" s="3" customFormat="1" ht="20" customHeight="1" x14ac:dyDescent="0.15">
      <c r="A658" s="8">
        <v>2013</v>
      </c>
      <c r="B658" s="9">
        <v>155399</v>
      </c>
      <c r="C658" s="10" t="s">
        <v>58</v>
      </c>
      <c r="D658" s="10" t="s">
        <v>59</v>
      </c>
      <c r="E658" s="10" t="s">
        <v>186</v>
      </c>
      <c r="G658" s="3">
        <v>1</v>
      </c>
      <c r="H658" s="10" t="s">
        <v>16</v>
      </c>
      <c r="I658" s="3">
        <v>9392</v>
      </c>
      <c r="J658" s="3">
        <v>8492</v>
      </c>
      <c r="K658" s="3">
        <v>17884</v>
      </c>
      <c r="L658" s="3">
        <v>25743747</v>
      </c>
      <c r="M658" s="3">
        <v>9715034</v>
      </c>
      <c r="N658" s="3">
        <v>292</v>
      </c>
      <c r="O658" s="3">
        <v>306</v>
      </c>
      <c r="P658" s="3">
        <v>1086305</v>
      </c>
      <c r="Q658" s="3">
        <v>1821945</v>
      </c>
      <c r="R658" s="3">
        <v>962268</v>
      </c>
      <c r="S658" s="3">
        <v>307341</v>
      </c>
      <c r="T658" s="17">
        <f t="shared" si="60"/>
        <v>88163.517123287675</v>
      </c>
      <c r="U658" s="17">
        <f t="shared" si="61"/>
        <v>31748.477124183006</v>
      </c>
      <c r="V658" s="17">
        <f t="shared" si="62"/>
        <v>3720.222602739726</v>
      </c>
      <c r="W658" s="17">
        <f t="shared" si="63"/>
        <v>5954.0686274509808</v>
      </c>
      <c r="X658" s="17">
        <f t="shared" si="64"/>
        <v>3295.4383561643835</v>
      </c>
      <c r="Y658" s="17">
        <f t="shared" si="65"/>
        <v>1004.3823529411765</v>
      </c>
    </row>
    <row r="659" spans="1:25" s="3" customFormat="1" ht="20" customHeight="1" x14ac:dyDescent="0.15">
      <c r="A659" s="8">
        <v>2013</v>
      </c>
      <c r="B659" s="9">
        <v>203517</v>
      </c>
      <c r="C659" s="10" t="s">
        <v>60</v>
      </c>
      <c r="D659" s="10" t="s">
        <v>32</v>
      </c>
      <c r="E659" s="10" t="s">
        <v>186</v>
      </c>
      <c r="G659" s="3">
        <v>1</v>
      </c>
      <c r="H659" s="10" t="s">
        <v>16</v>
      </c>
      <c r="I659" s="3">
        <v>7526</v>
      </c>
      <c r="J659" s="3">
        <v>10632</v>
      </c>
      <c r="K659" s="3">
        <v>18158</v>
      </c>
      <c r="L659" s="3">
        <v>9453295</v>
      </c>
      <c r="M659" s="3">
        <v>5568943</v>
      </c>
      <c r="N659" s="3">
        <v>275</v>
      </c>
      <c r="O659" s="3">
        <v>203</v>
      </c>
      <c r="P659" s="3">
        <v>564333</v>
      </c>
      <c r="Q659" s="3">
        <v>802488</v>
      </c>
      <c r="R659" s="3">
        <v>225591</v>
      </c>
      <c r="S659" s="3">
        <v>147247</v>
      </c>
      <c r="T659" s="17">
        <f t="shared" si="60"/>
        <v>34375.618181818179</v>
      </c>
      <c r="U659" s="17">
        <f t="shared" si="61"/>
        <v>27433.216748768475</v>
      </c>
      <c r="V659" s="17">
        <f t="shared" si="62"/>
        <v>2052.12</v>
      </c>
      <c r="W659" s="17">
        <f t="shared" si="63"/>
        <v>3953.1428571428573</v>
      </c>
      <c r="X659" s="17">
        <f t="shared" si="64"/>
        <v>820.33090909090913</v>
      </c>
      <c r="Y659" s="17">
        <f t="shared" si="65"/>
        <v>725.35467980295562</v>
      </c>
    </row>
    <row r="660" spans="1:25" s="3" customFormat="1" ht="20" customHeight="1" x14ac:dyDescent="0.15">
      <c r="A660" s="8">
        <v>2013</v>
      </c>
      <c r="B660" s="9">
        <v>232557</v>
      </c>
      <c r="C660" s="10" t="s">
        <v>61</v>
      </c>
      <c r="D660" s="10" t="s">
        <v>62</v>
      </c>
      <c r="E660" s="10" t="s">
        <v>187</v>
      </c>
      <c r="G660" s="3">
        <v>1</v>
      </c>
      <c r="H660" s="10" t="s">
        <v>16</v>
      </c>
      <c r="I660" s="3">
        <v>10982</v>
      </c>
      <c r="J660" s="3">
        <v>14854</v>
      </c>
      <c r="K660" s="3">
        <v>25836</v>
      </c>
      <c r="L660" s="3">
        <v>13123270</v>
      </c>
      <c r="M660" s="3">
        <v>7916176</v>
      </c>
      <c r="N660" s="3">
        <v>294</v>
      </c>
      <c r="O660" s="3">
        <v>332</v>
      </c>
      <c r="P660" s="3">
        <v>1034840</v>
      </c>
      <c r="Q660" s="3">
        <v>1345523</v>
      </c>
      <c r="R660" s="3">
        <v>483455</v>
      </c>
      <c r="S660" s="3">
        <v>278053</v>
      </c>
      <c r="T660" s="17">
        <f t="shared" si="60"/>
        <v>44636.972789115644</v>
      </c>
      <c r="U660" s="17">
        <f t="shared" si="61"/>
        <v>23843.903614457831</v>
      </c>
      <c r="V660" s="17">
        <f t="shared" si="62"/>
        <v>3519.8639455782313</v>
      </c>
      <c r="W660" s="17">
        <f t="shared" si="63"/>
        <v>4052.7801204819275</v>
      </c>
      <c r="X660" s="17">
        <f t="shared" si="64"/>
        <v>1644.4047619047619</v>
      </c>
      <c r="Y660" s="17">
        <f t="shared" si="65"/>
        <v>837.50903614457832</v>
      </c>
    </row>
    <row r="661" spans="1:25" s="3" customFormat="1" ht="20" customHeight="1" x14ac:dyDescent="0.15">
      <c r="A661" s="8">
        <v>2013</v>
      </c>
      <c r="B661" s="9">
        <v>159391</v>
      </c>
      <c r="C661" s="10" t="s">
        <v>63</v>
      </c>
      <c r="D661" s="10" t="s">
        <v>64</v>
      </c>
      <c r="E661" s="10" t="s">
        <v>186</v>
      </c>
      <c r="G661" s="3">
        <v>1</v>
      </c>
      <c r="H661" s="10" t="s">
        <v>16</v>
      </c>
      <c r="I661" s="3">
        <v>10920</v>
      </c>
      <c r="J661" s="3">
        <v>11787</v>
      </c>
      <c r="K661" s="3">
        <v>22707</v>
      </c>
      <c r="L661" s="3">
        <v>55925593</v>
      </c>
      <c r="M661" s="3">
        <v>15975670</v>
      </c>
      <c r="N661" s="3">
        <v>301</v>
      </c>
      <c r="O661" s="3">
        <v>251</v>
      </c>
      <c r="P661" s="3">
        <v>1896279</v>
      </c>
      <c r="Q661" s="3">
        <v>2655974</v>
      </c>
      <c r="R661" s="3">
        <v>892996</v>
      </c>
      <c r="S661" s="3">
        <v>420265</v>
      </c>
      <c r="T661" s="17">
        <f t="shared" si="60"/>
        <v>185799.31229235881</v>
      </c>
      <c r="U661" s="17">
        <f t="shared" si="61"/>
        <v>63648.087649402391</v>
      </c>
      <c r="V661" s="17">
        <f t="shared" si="62"/>
        <v>6299.9302325581393</v>
      </c>
      <c r="W661" s="17">
        <f t="shared" si="63"/>
        <v>10581.569721115538</v>
      </c>
      <c r="X661" s="17">
        <f t="shared" si="64"/>
        <v>2966.7641196013287</v>
      </c>
      <c r="Y661" s="17">
        <f t="shared" si="65"/>
        <v>1674.3625498007968</v>
      </c>
    </row>
    <row r="662" spans="1:25" s="3" customFormat="1" ht="20" customHeight="1" x14ac:dyDescent="0.15">
      <c r="A662" s="8">
        <v>2013</v>
      </c>
      <c r="B662" s="9">
        <v>159647</v>
      </c>
      <c r="C662" s="10" t="s">
        <v>65</v>
      </c>
      <c r="D662" s="10" t="s">
        <v>64</v>
      </c>
      <c r="E662" s="10" t="s">
        <v>186</v>
      </c>
      <c r="G662" s="3">
        <v>1</v>
      </c>
      <c r="H662" s="10" t="s">
        <v>16</v>
      </c>
      <c r="I662" s="3">
        <v>3550</v>
      </c>
      <c r="J662" s="3">
        <v>2723</v>
      </c>
      <c r="K662" s="3">
        <v>6273</v>
      </c>
      <c r="L662" s="3">
        <v>9749834</v>
      </c>
      <c r="M662" s="3">
        <v>3991160</v>
      </c>
      <c r="N662" s="3">
        <v>225</v>
      </c>
      <c r="O662" s="3">
        <v>151</v>
      </c>
      <c r="P662" s="3">
        <v>463811</v>
      </c>
      <c r="Q662" s="3">
        <v>564636</v>
      </c>
      <c r="R662" s="3">
        <v>213296</v>
      </c>
      <c r="S662" s="3">
        <v>86668</v>
      </c>
      <c r="T662" s="17">
        <f t="shared" si="60"/>
        <v>43332.595555555556</v>
      </c>
      <c r="U662" s="17">
        <f t="shared" si="61"/>
        <v>26431.523178807947</v>
      </c>
      <c r="V662" s="17">
        <f t="shared" si="62"/>
        <v>2061.382222222222</v>
      </c>
      <c r="W662" s="17">
        <f t="shared" si="63"/>
        <v>3739.3112582781455</v>
      </c>
      <c r="X662" s="17">
        <f t="shared" si="64"/>
        <v>947.98222222222228</v>
      </c>
      <c r="Y662" s="17">
        <f t="shared" si="65"/>
        <v>573.9602649006622</v>
      </c>
    </row>
    <row r="663" spans="1:25" s="3" customFormat="1" ht="20" customHeight="1" x14ac:dyDescent="0.15">
      <c r="A663" s="8">
        <v>2013</v>
      </c>
      <c r="B663" s="9">
        <v>237525</v>
      </c>
      <c r="C663" s="10" t="s">
        <v>66</v>
      </c>
      <c r="D663" s="10" t="s">
        <v>67</v>
      </c>
      <c r="E663" s="10" t="s">
        <v>186</v>
      </c>
      <c r="G663" s="3">
        <v>1</v>
      </c>
      <c r="H663" s="10" t="s">
        <v>16</v>
      </c>
      <c r="I663" s="3">
        <v>3618</v>
      </c>
      <c r="J663" s="3">
        <v>4593</v>
      </c>
      <c r="K663" s="3">
        <v>8211</v>
      </c>
      <c r="L663" s="3">
        <v>13089029</v>
      </c>
      <c r="M663" s="3">
        <v>5355263</v>
      </c>
      <c r="N663" s="3">
        <v>198</v>
      </c>
      <c r="O663" s="3">
        <v>206</v>
      </c>
      <c r="P663" s="3">
        <v>493639</v>
      </c>
      <c r="Q663" s="3">
        <v>968980</v>
      </c>
      <c r="R663" s="3">
        <v>393056</v>
      </c>
      <c r="S663" s="3">
        <v>148955</v>
      </c>
      <c r="T663" s="17">
        <f t="shared" si="60"/>
        <v>66106.207070707067</v>
      </c>
      <c r="U663" s="17">
        <f t="shared" si="61"/>
        <v>25996.422330097088</v>
      </c>
      <c r="V663" s="17">
        <f t="shared" si="62"/>
        <v>2493.1262626262628</v>
      </c>
      <c r="W663" s="17">
        <f t="shared" si="63"/>
        <v>4703.7864077669901</v>
      </c>
      <c r="X663" s="17">
        <f t="shared" si="64"/>
        <v>1985.1313131313132</v>
      </c>
      <c r="Y663" s="17">
        <f t="shared" si="65"/>
        <v>723.0825242718447</v>
      </c>
    </row>
    <row r="664" spans="1:25" s="3" customFormat="1" ht="20" customHeight="1" x14ac:dyDescent="0.15">
      <c r="A664" s="8">
        <v>2013</v>
      </c>
      <c r="B664" s="9">
        <v>204024</v>
      </c>
      <c r="C664" s="10" t="s">
        <v>68</v>
      </c>
      <c r="D664" s="10" t="s">
        <v>32</v>
      </c>
      <c r="E664" s="10" t="s">
        <v>186</v>
      </c>
      <c r="G664" s="3">
        <v>1</v>
      </c>
      <c r="H664" s="10" t="s">
        <v>16</v>
      </c>
      <c r="I664" s="3">
        <v>7192</v>
      </c>
      <c r="J664" s="3">
        <v>7760</v>
      </c>
      <c r="K664" s="3">
        <v>14952</v>
      </c>
      <c r="L664" s="3">
        <v>13848038</v>
      </c>
      <c r="M664" s="3">
        <v>7540972</v>
      </c>
      <c r="N664" s="3">
        <v>276</v>
      </c>
      <c r="O664" s="3">
        <v>310</v>
      </c>
      <c r="P664" s="3">
        <v>1062037</v>
      </c>
      <c r="Q664" s="3">
        <v>982831</v>
      </c>
      <c r="R664" s="3">
        <v>250949</v>
      </c>
      <c r="S664" s="3">
        <v>104861</v>
      </c>
      <c r="T664" s="17">
        <f t="shared" si="60"/>
        <v>50174.05072463768</v>
      </c>
      <c r="U664" s="17">
        <f t="shared" si="61"/>
        <v>24325.716129032258</v>
      </c>
      <c r="V664" s="17">
        <f t="shared" si="62"/>
        <v>3847.960144927536</v>
      </c>
      <c r="W664" s="17">
        <f t="shared" si="63"/>
        <v>3170.4225806451614</v>
      </c>
      <c r="X664" s="17">
        <f t="shared" si="64"/>
        <v>909.23550724637676</v>
      </c>
      <c r="Y664" s="17">
        <f t="shared" si="65"/>
        <v>338.26129032258063</v>
      </c>
    </row>
    <row r="665" spans="1:25" s="3" customFormat="1" ht="20" customHeight="1" x14ac:dyDescent="0.15">
      <c r="A665" s="8">
        <v>2013</v>
      </c>
      <c r="B665" s="9">
        <v>171100</v>
      </c>
      <c r="C665" s="10" t="s">
        <v>69</v>
      </c>
      <c r="D665" s="10" t="s">
        <v>38</v>
      </c>
      <c r="E665" s="10" t="s">
        <v>186</v>
      </c>
      <c r="G665" s="3">
        <v>1</v>
      </c>
      <c r="H665" s="10" t="s">
        <v>16</v>
      </c>
      <c r="I665" s="3">
        <v>17111</v>
      </c>
      <c r="J665" s="3">
        <v>17465</v>
      </c>
      <c r="K665" s="3">
        <v>34576</v>
      </c>
      <c r="L665" s="3">
        <v>46126317</v>
      </c>
      <c r="M665" s="3">
        <v>15599849</v>
      </c>
      <c r="N665" s="3">
        <v>460</v>
      </c>
      <c r="O665" s="3">
        <v>456</v>
      </c>
      <c r="P665" s="3">
        <v>2579744</v>
      </c>
      <c r="Q665" s="3">
        <v>2500864</v>
      </c>
      <c r="R665" s="3">
        <v>1080216</v>
      </c>
      <c r="S665" s="3">
        <v>363572</v>
      </c>
      <c r="T665" s="17">
        <f t="shared" si="60"/>
        <v>100274.60217391304</v>
      </c>
      <c r="U665" s="17">
        <f t="shared" si="61"/>
        <v>34210.195175438595</v>
      </c>
      <c r="V665" s="17">
        <f t="shared" si="62"/>
        <v>5608.1391304347826</v>
      </c>
      <c r="W665" s="17">
        <f t="shared" si="63"/>
        <v>5484.3508771929828</v>
      </c>
      <c r="X665" s="17">
        <f t="shared" si="64"/>
        <v>2348.2956521739129</v>
      </c>
      <c r="Y665" s="17">
        <f t="shared" si="65"/>
        <v>797.30701754385962</v>
      </c>
    </row>
    <row r="666" spans="1:25" s="3" customFormat="1" ht="20" customHeight="1" x14ac:dyDescent="0.15">
      <c r="A666" s="8">
        <v>2013</v>
      </c>
      <c r="B666" s="9">
        <v>220978</v>
      </c>
      <c r="C666" s="10" t="s">
        <v>70</v>
      </c>
      <c r="D666" s="10" t="s">
        <v>71</v>
      </c>
      <c r="E666" s="10" t="s">
        <v>186</v>
      </c>
      <c r="G666" s="3">
        <v>1</v>
      </c>
      <c r="H666" s="10" t="s">
        <v>16</v>
      </c>
      <c r="I666" s="3">
        <v>8091</v>
      </c>
      <c r="J666" s="3">
        <v>9263</v>
      </c>
      <c r="K666" s="3">
        <v>17354</v>
      </c>
      <c r="L666" s="3">
        <v>13661894</v>
      </c>
      <c r="M666" s="3">
        <v>5761668</v>
      </c>
      <c r="N666" s="3">
        <v>281</v>
      </c>
      <c r="O666" s="3">
        <v>169</v>
      </c>
      <c r="P666" s="3">
        <v>617837</v>
      </c>
      <c r="Q666" s="3">
        <v>822340</v>
      </c>
      <c r="R666" s="3">
        <v>338555</v>
      </c>
      <c r="S666" s="3">
        <v>116251</v>
      </c>
      <c r="T666" s="17">
        <f t="shared" si="60"/>
        <v>48618.839857651248</v>
      </c>
      <c r="U666" s="17">
        <f t="shared" si="61"/>
        <v>34092.710059171601</v>
      </c>
      <c r="V666" s="17">
        <f t="shared" si="62"/>
        <v>2198.7081850533809</v>
      </c>
      <c r="W666" s="17">
        <f t="shared" si="63"/>
        <v>4865.917159763314</v>
      </c>
      <c r="X666" s="17">
        <f t="shared" si="64"/>
        <v>1204.8220640569396</v>
      </c>
      <c r="Y666" s="17">
        <f t="shared" si="65"/>
        <v>687.87573964497039</v>
      </c>
    </row>
    <row r="667" spans="1:25" s="3" customFormat="1" ht="20" customHeight="1" x14ac:dyDescent="0.15">
      <c r="A667" s="8">
        <v>2013</v>
      </c>
      <c r="B667" s="9">
        <v>176080</v>
      </c>
      <c r="C667" s="10" t="s">
        <v>72</v>
      </c>
      <c r="D667" s="10" t="s">
        <v>73</v>
      </c>
      <c r="E667" s="10" t="s">
        <v>186</v>
      </c>
      <c r="G667" s="3">
        <v>1</v>
      </c>
      <c r="H667" s="10" t="s">
        <v>16</v>
      </c>
      <c r="I667" s="3">
        <v>7805</v>
      </c>
      <c r="J667" s="3">
        <v>7243</v>
      </c>
      <c r="K667" s="3">
        <v>15048</v>
      </c>
      <c r="L667" s="3">
        <v>25296102</v>
      </c>
      <c r="M667" s="3">
        <v>8793896</v>
      </c>
      <c r="N667" s="3">
        <v>273</v>
      </c>
      <c r="O667" s="3">
        <v>162</v>
      </c>
      <c r="P667" s="3">
        <v>1169977</v>
      </c>
      <c r="Q667" s="3">
        <v>1176580</v>
      </c>
      <c r="R667" s="3">
        <v>683487</v>
      </c>
      <c r="S667" s="3">
        <v>359353</v>
      </c>
      <c r="T667" s="17">
        <f t="shared" si="60"/>
        <v>92659.71428571429</v>
      </c>
      <c r="U667" s="17">
        <f t="shared" si="61"/>
        <v>54283.308641975309</v>
      </c>
      <c r="V667" s="17">
        <f t="shared" si="62"/>
        <v>4285.6300366300366</v>
      </c>
      <c r="W667" s="17">
        <f t="shared" si="63"/>
        <v>7262.8395061728397</v>
      </c>
      <c r="X667" s="17">
        <f t="shared" si="64"/>
        <v>2503.6153846153848</v>
      </c>
      <c r="Y667" s="17">
        <f t="shared" si="65"/>
        <v>2218.2283950617284</v>
      </c>
    </row>
    <row r="668" spans="1:25" s="3" customFormat="1" ht="20" customHeight="1" x14ac:dyDescent="0.15">
      <c r="A668" s="8">
        <v>2013</v>
      </c>
      <c r="B668" s="9">
        <v>188030</v>
      </c>
      <c r="C668" s="10" t="s">
        <v>74</v>
      </c>
      <c r="D668" s="10" t="s">
        <v>75</v>
      </c>
      <c r="E668" s="10" t="s">
        <v>186</v>
      </c>
      <c r="G668" s="3">
        <v>1</v>
      </c>
      <c r="H668" s="10" t="s">
        <v>16</v>
      </c>
      <c r="I668" s="3">
        <v>5331</v>
      </c>
      <c r="J668" s="3">
        <v>5884</v>
      </c>
      <c r="K668" s="3">
        <v>11215</v>
      </c>
      <c r="L668" s="3">
        <v>11256518</v>
      </c>
      <c r="M668" s="3">
        <v>7053545</v>
      </c>
      <c r="N668" s="3">
        <v>191</v>
      </c>
      <c r="O668" s="3">
        <v>251</v>
      </c>
      <c r="P668" s="3">
        <v>536164</v>
      </c>
      <c r="Q668" s="3">
        <v>1642484</v>
      </c>
      <c r="R668" s="3">
        <v>277041</v>
      </c>
      <c r="S668" s="3">
        <v>153406</v>
      </c>
      <c r="T668" s="17">
        <f t="shared" si="60"/>
        <v>58934.649214659687</v>
      </c>
      <c r="U668" s="17">
        <f t="shared" si="61"/>
        <v>28101.772908366533</v>
      </c>
      <c r="V668" s="17">
        <f t="shared" si="62"/>
        <v>2807.1413612565443</v>
      </c>
      <c r="W668" s="17">
        <f t="shared" si="63"/>
        <v>6543.7609561752988</v>
      </c>
      <c r="X668" s="17">
        <f t="shared" si="64"/>
        <v>1450.476439790576</v>
      </c>
      <c r="Y668" s="17">
        <f t="shared" si="65"/>
        <v>611.17928286852589</v>
      </c>
    </row>
    <row r="669" spans="1:25" s="3" customFormat="1" ht="20" customHeight="1" x14ac:dyDescent="0.15">
      <c r="A669" s="8">
        <v>2013</v>
      </c>
      <c r="B669" s="9">
        <v>199193</v>
      </c>
      <c r="C669" s="10" t="s">
        <v>76</v>
      </c>
      <c r="D669" s="10" t="s">
        <v>14</v>
      </c>
      <c r="E669" s="10" t="s">
        <v>186</v>
      </c>
      <c r="G669" s="3">
        <v>1</v>
      </c>
      <c r="H669" s="10" t="s">
        <v>16</v>
      </c>
      <c r="I669" s="3">
        <v>11883</v>
      </c>
      <c r="J669" s="3">
        <v>9447</v>
      </c>
      <c r="K669" s="3">
        <v>21330</v>
      </c>
      <c r="L669" s="3">
        <v>33368021</v>
      </c>
      <c r="M669" s="3">
        <v>11162164</v>
      </c>
      <c r="N669" s="3">
        <v>375</v>
      </c>
      <c r="O669" s="3">
        <v>262</v>
      </c>
      <c r="P669" s="3">
        <v>1297344</v>
      </c>
      <c r="Q669" s="3">
        <v>1358689</v>
      </c>
      <c r="R669" s="3">
        <v>1108767</v>
      </c>
      <c r="S669" s="3">
        <v>389015</v>
      </c>
      <c r="T669" s="17">
        <f t="shared" si="60"/>
        <v>88981.38933333334</v>
      </c>
      <c r="U669" s="17">
        <f t="shared" si="61"/>
        <v>42603.67938931298</v>
      </c>
      <c r="V669" s="17">
        <f t="shared" si="62"/>
        <v>3459.5839999999998</v>
      </c>
      <c r="W669" s="17">
        <f t="shared" si="63"/>
        <v>5185.8358778625952</v>
      </c>
      <c r="X669" s="17">
        <f t="shared" si="64"/>
        <v>2956.712</v>
      </c>
      <c r="Y669" s="17">
        <f t="shared" si="65"/>
        <v>1484.7900763358778</v>
      </c>
    </row>
    <row r="670" spans="1:25" s="3" customFormat="1" ht="20" customHeight="1" x14ac:dyDescent="0.15">
      <c r="A670" s="8">
        <v>2013</v>
      </c>
      <c r="B670" s="9">
        <v>147703</v>
      </c>
      <c r="C670" s="10" t="s">
        <v>77</v>
      </c>
      <c r="D670" s="10" t="s">
        <v>78</v>
      </c>
      <c r="E670" s="10" t="s">
        <v>186</v>
      </c>
      <c r="G670" s="3">
        <v>1</v>
      </c>
      <c r="H670" s="10" t="s">
        <v>16</v>
      </c>
      <c r="I670" s="3">
        <v>6915</v>
      </c>
      <c r="J670" s="3">
        <v>6898</v>
      </c>
      <c r="K670" s="3">
        <v>13813</v>
      </c>
      <c r="L670" s="3">
        <v>12771528</v>
      </c>
      <c r="M670" s="3">
        <v>6009102</v>
      </c>
      <c r="N670" s="3">
        <v>241</v>
      </c>
      <c r="O670" s="3">
        <v>219</v>
      </c>
      <c r="P670" s="3">
        <v>592260</v>
      </c>
      <c r="Q670" s="3">
        <v>824017</v>
      </c>
      <c r="R670" s="3">
        <v>240241</v>
      </c>
      <c r="S670" s="3">
        <v>84085</v>
      </c>
      <c r="T670" s="17">
        <f t="shared" si="60"/>
        <v>52993.892116182571</v>
      </c>
      <c r="U670" s="17">
        <f t="shared" si="61"/>
        <v>27438.821917808218</v>
      </c>
      <c r="V670" s="17">
        <f t="shared" si="62"/>
        <v>2457.5103734439836</v>
      </c>
      <c r="W670" s="17">
        <f t="shared" si="63"/>
        <v>3762.6347031963469</v>
      </c>
      <c r="X670" s="17">
        <f t="shared" si="64"/>
        <v>996.85062240663899</v>
      </c>
      <c r="Y670" s="17">
        <f t="shared" si="65"/>
        <v>383.94977168949771</v>
      </c>
    </row>
    <row r="671" spans="1:25" s="3" customFormat="1" ht="20" customHeight="1" x14ac:dyDescent="0.15">
      <c r="A671" s="8">
        <v>2013</v>
      </c>
      <c r="B671" s="9">
        <v>147767</v>
      </c>
      <c r="C671" s="10" t="s">
        <v>79</v>
      </c>
      <c r="D671" s="10" t="s">
        <v>78</v>
      </c>
      <c r="E671" s="10" t="s">
        <v>186</v>
      </c>
      <c r="G671" s="3">
        <v>1</v>
      </c>
      <c r="H671" s="10" t="s">
        <v>16</v>
      </c>
      <c r="I671" s="3">
        <v>4146</v>
      </c>
      <c r="J671" s="3">
        <v>4312</v>
      </c>
      <c r="K671" s="3">
        <v>8458</v>
      </c>
      <c r="L671" s="3">
        <v>33875647</v>
      </c>
      <c r="M671" s="3">
        <v>14853283</v>
      </c>
      <c r="N671" s="3">
        <v>240</v>
      </c>
      <c r="O671" s="3">
        <v>248</v>
      </c>
      <c r="P671" s="3">
        <v>991199</v>
      </c>
      <c r="Q671" s="3">
        <v>1775170</v>
      </c>
      <c r="R671" s="3">
        <v>805755</v>
      </c>
      <c r="S671" s="3">
        <v>297934</v>
      </c>
      <c r="T671" s="17">
        <f t="shared" si="60"/>
        <v>141148.52916666667</v>
      </c>
      <c r="U671" s="17">
        <f t="shared" si="61"/>
        <v>59892.270161290326</v>
      </c>
      <c r="V671" s="17">
        <f t="shared" si="62"/>
        <v>4129.9958333333334</v>
      </c>
      <c r="W671" s="17">
        <f t="shared" si="63"/>
        <v>7157.9435483870966</v>
      </c>
      <c r="X671" s="17">
        <f t="shared" si="64"/>
        <v>3357.3125</v>
      </c>
      <c r="Y671" s="17">
        <f t="shared" si="65"/>
        <v>1201.3467741935483</v>
      </c>
    </row>
    <row r="672" spans="1:25" s="3" customFormat="1" ht="20" customHeight="1" x14ac:dyDescent="0.15">
      <c r="A672" s="8">
        <v>2013</v>
      </c>
      <c r="B672" s="9">
        <v>204796</v>
      </c>
      <c r="C672" s="10" t="s">
        <v>80</v>
      </c>
      <c r="D672" s="10" t="s">
        <v>32</v>
      </c>
      <c r="E672" s="10" t="s">
        <v>186</v>
      </c>
      <c r="G672" s="3">
        <v>1</v>
      </c>
      <c r="H672" s="10" t="s">
        <v>16</v>
      </c>
      <c r="I672" s="3">
        <v>20920</v>
      </c>
      <c r="J672" s="3">
        <v>18957</v>
      </c>
      <c r="K672" s="3">
        <v>39877</v>
      </c>
      <c r="L672" s="3">
        <v>45616784</v>
      </c>
      <c r="M672" s="3">
        <v>21028473</v>
      </c>
      <c r="N672" s="3">
        <v>565</v>
      </c>
      <c r="O672" s="3">
        <v>480</v>
      </c>
      <c r="P672" s="3">
        <v>3483092</v>
      </c>
      <c r="Q672" s="3">
        <v>3106296</v>
      </c>
      <c r="R672" s="3">
        <v>1036180</v>
      </c>
      <c r="S672" s="3">
        <v>612790</v>
      </c>
      <c r="T672" s="17">
        <f t="shared" si="60"/>
        <v>80737.670796460181</v>
      </c>
      <c r="U672" s="17">
        <f t="shared" si="61"/>
        <v>43809.318749999999</v>
      </c>
      <c r="V672" s="17">
        <f t="shared" si="62"/>
        <v>6164.7646017699117</v>
      </c>
      <c r="W672" s="17">
        <f t="shared" si="63"/>
        <v>6471.45</v>
      </c>
      <c r="X672" s="17">
        <f t="shared" si="64"/>
        <v>1833.9469026548672</v>
      </c>
      <c r="Y672" s="17">
        <f t="shared" si="65"/>
        <v>1276.6458333333333</v>
      </c>
    </row>
    <row r="673" spans="1:25" s="3" customFormat="1" ht="20" customHeight="1" x14ac:dyDescent="0.15">
      <c r="A673" s="8">
        <v>2013</v>
      </c>
      <c r="B673" s="9">
        <v>204857</v>
      </c>
      <c r="C673" s="10" t="s">
        <v>81</v>
      </c>
      <c r="D673" s="10" t="s">
        <v>32</v>
      </c>
      <c r="E673" s="10" t="s">
        <v>186</v>
      </c>
      <c r="G673" s="3">
        <v>1</v>
      </c>
      <c r="H673" s="10" t="s">
        <v>16</v>
      </c>
      <c r="I673" s="3">
        <v>8111</v>
      </c>
      <c r="J673" s="3">
        <v>8621</v>
      </c>
      <c r="K673" s="3">
        <v>16732</v>
      </c>
      <c r="L673" s="3">
        <v>13024846</v>
      </c>
      <c r="M673" s="3">
        <v>6782093</v>
      </c>
      <c r="N673" s="3">
        <v>234</v>
      </c>
      <c r="O673" s="3">
        <v>255</v>
      </c>
      <c r="P673" s="3">
        <v>397704</v>
      </c>
      <c r="Q673" s="3">
        <v>673283</v>
      </c>
      <c r="R673" s="3">
        <v>375201</v>
      </c>
      <c r="S673" s="3">
        <v>148630</v>
      </c>
      <c r="T673" s="17">
        <f t="shared" si="60"/>
        <v>55661.735042735039</v>
      </c>
      <c r="U673" s="17">
        <f t="shared" si="61"/>
        <v>26596.443137254901</v>
      </c>
      <c r="V673" s="17">
        <f t="shared" si="62"/>
        <v>1699.5897435897436</v>
      </c>
      <c r="W673" s="17">
        <f t="shared" si="63"/>
        <v>2640.3254901960786</v>
      </c>
      <c r="X673" s="17">
        <f t="shared" si="64"/>
        <v>1603.4230769230769</v>
      </c>
      <c r="Y673" s="17">
        <f t="shared" si="65"/>
        <v>582.86274509803923</v>
      </c>
    </row>
    <row r="674" spans="1:25" s="3" customFormat="1" ht="20" customHeight="1" x14ac:dyDescent="0.15">
      <c r="A674" s="8">
        <v>2013</v>
      </c>
      <c r="B674" s="9">
        <v>207388</v>
      </c>
      <c r="C674" s="10" t="s">
        <v>82</v>
      </c>
      <c r="D674" s="10" t="s">
        <v>83</v>
      </c>
      <c r="E674" s="10" t="s">
        <v>186</v>
      </c>
      <c r="G674" s="3">
        <v>1</v>
      </c>
      <c r="H674" s="10" t="s">
        <v>16</v>
      </c>
      <c r="I674" s="3">
        <v>9025</v>
      </c>
      <c r="J674" s="3">
        <v>8722</v>
      </c>
      <c r="K674" s="3">
        <v>17747</v>
      </c>
      <c r="L674" s="3">
        <v>39664244</v>
      </c>
      <c r="M674" s="3">
        <v>8771946</v>
      </c>
      <c r="N674" s="3">
        <v>345</v>
      </c>
      <c r="O674" s="3">
        <v>307</v>
      </c>
      <c r="P674" s="3">
        <v>1459596</v>
      </c>
      <c r="Q674" s="3">
        <v>1231186</v>
      </c>
      <c r="R674" s="3">
        <v>491511</v>
      </c>
      <c r="S674" s="3">
        <v>231922</v>
      </c>
      <c r="T674" s="17">
        <f t="shared" si="60"/>
        <v>114968.8231884058</v>
      </c>
      <c r="U674" s="17">
        <f t="shared" si="61"/>
        <v>28573.114006514657</v>
      </c>
      <c r="V674" s="17">
        <f t="shared" si="62"/>
        <v>4230.7130434782612</v>
      </c>
      <c r="W674" s="17">
        <f t="shared" si="63"/>
        <v>4010.3778501628663</v>
      </c>
      <c r="X674" s="17">
        <f t="shared" si="64"/>
        <v>1424.6695652173912</v>
      </c>
      <c r="Y674" s="17">
        <f t="shared" si="65"/>
        <v>755.4462540716612</v>
      </c>
    </row>
    <row r="675" spans="1:25" s="3" customFormat="1" ht="20" customHeight="1" x14ac:dyDescent="0.15">
      <c r="A675" s="8">
        <v>2013</v>
      </c>
      <c r="B675" s="9">
        <v>232982</v>
      </c>
      <c r="C675" s="10" t="s">
        <v>84</v>
      </c>
      <c r="D675" s="10" t="s">
        <v>62</v>
      </c>
      <c r="E675" s="10" t="s">
        <v>187</v>
      </c>
      <c r="G675" s="3">
        <v>1</v>
      </c>
      <c r="H675" s="10" t="s">
        <v>16</v>
      </c>
      <c r="I675" s="3">
        <v>7079</v>
      </c>
      <c r="J675" s="3">
        <v>7971</v>
      </c>
      <c r="K675" s="3">
        <v>15050</v>
      </c>
      <c r="L675" s="3">
        <v>16630912</v>
      </c>
      <c r="M675" s="3">
        <v>7594266</v>
      </c>
      <c r="N675" s="3">
        <v>256</v>
      </c>
      <c r="O675" s="3">
        <v>223</v>
      </c>
      <c r="P675" s="3">
        <v>1046631</v>
      </c>
      <c r="Q675" s="3">
        <v>1018976</v>
      </c>
      <c r="R675" s="3">
        <v>507018</v>
      </c>
      <c r="S675" s="3">
        <v>151254</v>
      </c>
      <c r="T675" s="17">
        <f t="shared" si="60"/>
        <v>64964.5</v>
      </c>
      <c r="U675" s="17">
        <f t="shared" si="61"/>
        <v>34055.004484304933</v>
      </c>
      <c r="V675" s="17">
        <f t="shared" si="62"/>
        <v>4088.40234375</v>
      </c>
      <c r="W675" s="17">
        <f t="shared" si="63"/>
        <v>4569.3991031390133</v>
      </c>
      <c r="X675" s="17">
        <f t="shared" si="64"/>
        <v>1980.5390625</v>
      </c>
      <c r="Y675" s="17">
        <f t="shared" si="65"/>
        <v>678.2690582959641</v>
      </c>
    </row>
    <row r="676" spans="1:25" s="3" customFormat="1" ht="20" customHeight="1" x14ac:dyDescent="0.15">
      <c r="A676" s="8">
        <v>2013</v>
      </c>
      <c r="B676" s="9">
        <v>209542</v>
      </c>
      <c r="C676" s="10" t="s">
        <v>85</v>
      </c>
      <c r="D676" s="10" t="s">
        <v>86</v>
      </c>
      <c r="E676" s="10" t="s">
        <v>186</v>
      </c>
      <c r="G676" s="3">
        <v>1</v>
      </c>
      <c r="H676" s="10" t="s">
        <v>16</v>
      </c>
      <c r="I676" s="3">
        <v>9902</v>
      </c>
      <c r="J676" s="3">
        <v>8216</v>
      </c>
      <c r="K676" s="3">
        <v>18118</v>
      </c>
      <c r="L676" s="3">
        <v>28459371</v>
      </c>
      <c r="M676" s="3">
        <v>10838976</v>
      </c>
      <c r="N676" s="3">
        <v>270</v>
      </c>
      <c r="O676" s="3">
        <v>289</v>
      </c>
      <c r="P676" s="3">
        <v>1525564</v>
      </c>
      <c r="Q676" s="3">
        <v>1401580</v>
      </c>
      <c r="R676" s="3">
        <v>699144</v>
      </c>
      <c r="S676" s="3">
        <v>289662</v>
      </c>
      <c r="T676" s="17">
        <f t="shared" si="60"/>
        <v>105405.07777777778</v>
      </c>
      <c r="U676" s="17">
        <f t="shared" si="61"/>
        <v>37505.107266435989</v>
      </c>
      <c r="V676" s="17">
        <f t="shared" si="62"/>
        <v>5650.2370370370372</v>
      </c>
      <c r="W676" s="17">
        <f t="shared" si="63"/>
        <v>4849.7577854671281</v>
      </c>
      <c r="X676" s="17">
        <f t="shared" si="64"/>
        <v>2589.4222222222224</v>
      </c>
      <c r="Y676" s="17">
        <f t="shared" si="65"/>
        <v>1002.2906574394464</v>
      </c>
    </row>
    <row r="677" spans="1:25" s="3" customFormat="1" ht="20" customHeight="1" x14ac:dyDescent="0.15">
      <c r="A677" s="8">
        <v>2013</v>
      </c>
      <c r="B677" s="9">
        <v>243780</v>
      </c>
      <c r="C677" s="10" t="s">
        <v>87</v>
      </c>
      <c r="D677" s="10" t="s">
        <v>24</v>
      </c>
      <c r="E677" s="10" t="s">
        <v>186</v>
      </c>
      <c r="G677" s="3">
        <v>1</v>
      </c>
      <c r="H677" s="10" t="s">
        <v>16</v>
      </c>
      <c r="I677" s="3">
        <v>16562</v>
      </c>
      <c r="J677" s="3">
        <v>12053</v>
      </c>
      <c r="K677" s="3">
        <v>28615</v>
      </c>
      <c r="L677" s="3">
        <v>27404343</v>
      </c>
      <c r="M677" s="3">
        <v>12397248</v>
      </c>
      <c r="N677" s="3">
        <v>366</v>
      </c>
      <c r="O677" s="3">
        <v>291</v>
      </c>
      <c r="P677" s="3">
        <v>1317299</v>
      </c>
      <c r="Q677" s="3">
        <v>1818167</v>
      </c>
      <c r="R677" s="3">
        <v>773235</v>
      </c>
      <c r="S677" s="3">
        <v>370618</v>
      </c>
      <c r="T677" s="17">
        <f t="shared" si="60"/>
        <v>74875.25409836066</v>
      </c>
      <c r="U677" s="17">
        <f t="shared" si="61"/>
        <v>42602.226804123711</v>
      </c>
      <c r="V677" s="17">
        <f t="shared" si="62"/>
        <v>3599.1775956284155</v>
      </c>
      <c r="W677" s="17">
        <f t="shared" si="63"/>
        <v>6247.9965635738836</v>
      </c>
      <c r="X677" s="17">
        <f t="shared" si="64"/>
        <v>2112.6639344262294</v>
      </c>
      <c r="Y677" s="17">
        <f t="shared" si="65"/>
        <v>1273.6013745704468</v>
      </c>
    </row>
    <row r="678" spans="1:25" s="3" customFormat="1" ht="20" customHeight="1" x14ac:dyDescent="0.15">
      <c r="A678" s="8">
        <v>2013</v>
      </c>
      <c r="B678" s="9">
        <v>227757</v>
      </c>
      <c r="C678" s="10" t="s">
        <v>88</v>
      </c>
      <c r="D678" s="10" t="s">
        <v>26</v>
      </c>
      <c r="E678" s="10" t="s">
        <v>186</v>
      </c>
      <c r="G678" s="3">
        <v>1</v>
      </c>
      <c r="H678" s="10" t="s">
        <v>16</v>
      </c>
      <c r="I678" s="3">
        <v>1969</v>
      </c>
      <c r="J678" s="3">
        <v>1898</v>
      </c>
      <c r="K678" s="3">
        <v>3867</v>
      </c>
      <c r="L678" s="3">
        <v>20338106</v>
      </c>
      <c r="M678" s="3">
        <v>8814436</v>
      </c>
      <c r="N678" s="3">
        <v>270</v>
      </c>
      <c r="O678" s="3">
        <v>197</v>
      </c>
      <c r="P678" s="3">
        <v>1006549</v>
      </c>
      <c r="Q678" s="3">
        <v>680743</v>
      </c>
      <c r="R678" s="3">
        <v>402707</v>
      </c>
      <c r="S678" s="3">
        <v>146876</v>
      </c>
      <c r="T678" s="17">
        <f t="shared" si="60"/>
        <v>75326.318518518514</v>
      </c>
      <c r="U678" s="17">
        <f t="shared" si="61"/>
        <v>44743.329949238578</v>
      </c>
      <c r="V678" s="17">
        <f t="shared" si="62"/>
        <v>3727.9592592592594</v>
      </c>
      <c r="W678" s="17">
        <f t="shared" si="63"/>
        <v>3455.5482233502539</v>
      </c>
      <c r="X678" s="17">
        <f t="shared" si="64"/>
        <v>1491.5074074074073</v>
      </c>
      <c r="Y678" s="17">
        <f t="shared" si="65"/>
        <v>745.5634517766498</v>
      </c>
    </row>
    <row r="679" spans="1:25" s="3" customFormat="1" ht="20" customHeight="1" x14ac:dyDescent="0.15">
      <c r="A679" s="8">
        <v>2013</v>
      </c>
      <c r="B679" s="9">
        <v>186380</v>
      </c>
      <c r="C679" s="10" t="s">
        <v>89</v>
      </c>
      <c r="D679" s="10" t="s">
        <v>90</v>
      </c>
      <c r="E679" s="10" t="s">
        <v>186</v>
      </c>
      <c r="G679" s="3">
        <v>1</v>
      </c>
      <c r="H679" s="10" t="s">
        <v>16</v>
      </c>
      <c r="I679" s="3">
        <v>15908</v>
      </c>
      <c r="J679" s="3">
        <v>15722</v>
      </c>
      <c r="K679" s="3">
        <v>31630</v>
      </c>
      <c r="L679" s="3">
        <v>29091348</v>
      </c>
      <c r="M679" s="3">
        <v>13209836</v>
      </c>
      <c r="N679" s="3">
        <v>359</v>
      </c>
      <c r="O679" s="3">
        <v>335</v>
      </c>
      <c r="P679" s="3">
        <v>1197487</v>
      </c>
      <c r="Q679" s="3">
        <v>1638051</v>
      </c>
      <c r="R679" s="3">
        <v>673523</v>
      </c>
      <c r="S679" s="3">
        <v>295728</v>
      </c>
      <c r="T679" s="17">
        <f t="shared" si="60"/>
        <v>81034.395543175488</v>
      </c>
      <c r="U679" s="17">
        <f t="shared" si="61"/>
        <v>39432.346268656715</v>
      </c>
      <c r="V679" s="17">
        <f t="shared" si="62"/>
        <v>3335.6183844011143</v>
      </c>
      <c r="W679" s="17">
        <f t="shared" si="63"/>
        <v>4889.7044776119401</v>
      </c>
      <c r="X679" s="17">
        <f t="shared" si="64"/>
        <v>1876.1086350974931</v>
      </c>
      <c r="Y679" s="17">
        <f t="shared" si="65"/>
        <v>882.77014925373135</v>
      </c>
    </row>
    <row r="680" spans="1:25" s="3" customFormat="1" ht="20" customHeight="1" x14ac:dyDescent="0.15">
      <c r="A680" s="8">
        <v>2013</v>
      </c>
      <c r="B680" s="9">
        <v>122409</v>
      </c>
      <c r="C680" s="10" t="s">
        <v>91</v>
      </c>
      <c r="D680" s="10" t="s">
        <v>36</v>
      </c>
      <c r="E680" s="10" t="s">
        <v>186</v>
      </c>
      <c r="G680" s="3">
        <v>1</v>
      </c>
      <c r="H680" s="10" t="s">
        <v>16</v>
      </c>
      <c r="I680" s="3">
        <v>10681</v>
      </c>
      <c r="J680" s="3">
        <v>13158</v>
      </c>
      <c r="K680" s="3">
        <v>23839</v>
      </c>
      <c r="L680" s="3">
        <v>22031630</v>
      </c>
      <c r="M680" s="3">
        <v>10853436</v>
      </c>
      <c r="N680" s="3">
        <v>239</v>
      </c>
      <c r="O680" s="3">
        <v>381</v>
      </c>
      <c r="P680" s="3">
        <v>704478</v>
      </c>
      <c r="Q680" s="3">
        <v>1452685</v>
      </c>
      <c r="R680" s="3">
        <v>313160</v>
      </c>
      <c r="S680" s="3">
        <v>212557</v>
      </c>
      <c r="T680" s="17">
        <f t="shared" si="60"/>
        <v>92182.552301255229</v>
      </c>
      <c r="U680" s="17">
        <f t="shared" si="61"/>
        <v>28486.708661417324</v>
      </c>
      <c r="V680" s="17">
        <f t="shared" si="62"/>
        <v>2947.6066945606694</v>
      </c>
      <c r="W680" s="17">
        <f t="shared" si="63"/>
        <v>3812.8215223097113</v>
      </c>
      <c r="X680" s="17">
        <f t="shared" si="64"/>
        <v>1310.2928870292887</v>
      </c>
      <c r="Y680" s="17">
        <f t="shared" si="65"/>
        <v>557.89238845144359</v>
      </c>
    </row>
    <row r="681" spans="1:25" s="3" customFormat="1" ht="20" customHeight="1" x14ac:dyDescent="0.15">
      <c r="A681" s="8">
        <v>2013</v>
      </c>
      <c r="B681" s="9">
        <v>122755</v>
      </c>
      <c r="C681" s="10" t="s">
        <v>92</v>
      </c>
      <c r="D681" s="10" t="s">
        <v>36</v>
      </c>
      <c r="E681" s="10" t="s">
        <v>186</v>
      </c>
      <c r="G681" s="3">
        <v>1</v>
      </c>
      <c r="H681" s="10" t="s">
        <v>16</v>
      </c>
      <c r="I681" s="3">
        <v>10601</v>
      </c>
      <c r="J681" s="3">
        <v>10171</v>
      </c>
      <c r="K681" s="3">
        <v>20772</v>
      </c>
      <c r="L681" s="3">
        <v>11224853</v>
      </c>
      <c r="M681" s="3">
        <v>6861416</v>
      </c>
      <c r="N681" s="3">
        <v>197</v>
      </c>
      <c r="O681" s="3">
        <v>247</v>
      </c>
      <c r="P681" s="3">
        <v>669923</v>
      </c>
      <c r="Q681" s="3">
        <v>1194162</v>
      </c>
      <c r="R681" s="3">
        <v>339840</v>
      </c>
      <c r="S681" s="3">
        <v>155371</v>
      </c>
      <c r="T681" s="17">
        <f t="shared" si="60"/>
        <v>56978.94923857868</v>
      </c>
      <c r="U681" s="17">
        <f t="shared" si="61"/>
        <v>27779.012145748988</v>
      </c>
      <c r="V681" s="17">
        <f t="shared" si="62"/>
        <v>3400.6243654822333</v>
      </c>
      <c r="W681" s="17">
        <f t="shared" si="63"/>
        <v>4834.6639676113364</v>
      </c>
      <c r="X681" s="17">
        <f t="shared" si="64"/>
        <v>1725.0761421319796</v>
      </c>
      <c r="Y681" s="17">
        <f t="shared" si="65"/>
        <v>629.03238866396759</v>
      </c>
    </row>
    <row r="682" spans="1:25" s="3" customFormat="1" ht="20" customHeight="1" x14ac:dyDescent="0.15">
      <c r="A682" s="8">
        <v>2013</v>
      </c>
      <c r="B682" s="9">
        <v>228246</v>
      </c>
      <c r="C682" s="10" t="s">
        <v>93</v>
      </c>
      <c r="D682" s="10" t="s">
        <v>26</v>
      </c>
      <c r="E682" s="10" t="s">
        <v>186</v>
      </c>
      <c r="G682" s="3">
        <v>1</v>
      </c>
      <c r="H682" s="10" t="s">
        <v>16</v>
      </c>
      <c r="I682" s="3">
        <v>3018</v>
      </c>
      <c r="J682" s="3">
        <v>3098</v>
      </c>
      <c r="K682" s="3">
        <v>6116</v>
      </c>
      <c r="L682" s="3">
        <v>24306046</v>
      </c>
      <c r="M682" s="3">
        <v>13542967</v>
      </c>
      <c r="N682" s="3">
        <v>222</v>
      </c>
      <c r="O682" s="3">
        <v>255</v>
      </c>
      <c r="P682" s="3">
        <v>513285</v>
      </c>
      <c r="Q682" s="3">
        <v>1152538</v>
      </c>
      <c r="R682" s="3">
        <v>549276</v>
      </c>
      <c r="S682" s="3">
        <v>226051</v>
      </c>
      <c r="T682" s="17">
        <f t="shared" si="60"/>
        <v>109486.6936936937</v>
      </c>
      <c r="U682" s="17">
        <f t="shared" si="61"/>
        <v>53109.674509803925</v>
      </c>
      <c r="V682" s="17">
        <f t="shared" si="62"/>
        <v>2312.0945945945946</v>
      </c>
      <c r="W682" s="17">
        <f t="shared" si="63"/>
        <v>4519.7568627450983</v>
      </c>
      <c r="X682" s="17">
        <f t="shared" si="64"/>
        <v>2474.2162162162163</v>
      </c>
      <c r="Y682" s="17">
        <f t="shared" si="65"/>
        <v>886.47450980392159</v>
      </c>
    </row>
    <row r="683" spans="1:25" s="3" customFormat="1" ht="20" customHeight="1" x14ac:dyDescent="0.15">
      <c r="A683" s="8">
        <v>2013</v>
      </c>
      <c r="B683" s="9">
        <v>243744</v>
      </c>
      <c r="C683" s="10" t="s">
        <v>94</v>
      </c>
      <c r="D683" s="10" t="s">
        <v>36</v>
      </c>
      <c r="E683" s="10" t="s">
        <v>186</v>
      </c>
      <c r="G683" s="3">
        <v>1</v>
      </c>
      <c r="H683" s="10" t="s">
        <v>16</v>
      </c>
      <c r="I683" s="3">
        <v>3706</v>
      </c>
      <c r="J683" s="3">
        <v>3274</v>
      </c>
      <c r="K683" s="3">
        <v>6980</v>
      </c>
      <c r="L683" s="3">
        <v>37080346</v>
      </c>
      <c r="M683" s="3">
        <v>20766654</v>
      </c>
      <c r="N683" s="3">
        <v>515</v>
      </c>
      <c r="O683" s="3">
        <v>485</v>
      </c>
      <c r="P683" s="3">
        <v>2285221</v>
      </c>
      <c r="Q683" s="3">
        <v>2831432</v>
      </c>
      <c r="R683" s="3">
        <v>934055</v>
      </c>
      <c r="S683" s="3">
        <v>365217</v>
      </c>
      <c r="T683" s="17">
        <f t="shared" si="60"/>
        <v>72000.671844660188</v>
      </c>
      <c r="U683" s="17">
        <f t="shared" si="61"/>
        <v>42817.84329896907</v>
      </c>
      <c r="V683" s="17">
        <f t="shared" si="62"/>
        <v>4437.3223300970876</v>
      </c>
      <c r="W683" s="17">
        <f t="shared" si="63"/>
        <v>5838.0041237113401</v>
      </c>
      <c r="X683" s="17">
        <f t="shared" si="64"/>
        <v>1813.6990291262136</v>
      </c>
      <c r="Y683" s="17">
        <f t="shared" si="65"/>
        <v>753.02474226804122</v>
      </c>
    </row>
    <row r="684" spans="1:25" s="3" customFormat="1" ht="20" customHeight="1" x14ac:dyDescent="0.15">
      <c r="A684" s="8">
        <v>2013</v>
      </c>
      <c r="B684" s="9">
        <v>196413</v>
      </c>
      <c r="C684" s="10" t="s">
        <v>95</v>
      </c>
      <c r="D684" s="10" t="s">
        <v>96</v>
      </c>
      <c r="E684" s="10" t="s">
        <v>186</v>
      </c>
      <c r="G684" s="3">
        <v>1</v>
      </c>
      <c r="H684" s="10" t="s">
        <v>16</v>
      </c>
      <c r="I684" s="3">
        <v>6385</v>
      </c>
      <c r="J684" s="3">
        <v>7811</v>
      </c>
      <c r="K684" s="3">
        <v>14196</v>
      </c>
      <c r="L684" s="3">
        <v>45043879</v>
      </c>
      <c r="M684" s="3">
        <v>21273236</v>
      </c>
      <c r="N684" s="3">
        <v>373</v>
      </c>
      <c r="O684" s="3">
        <v>363</v>
      </c>
      <c r="P684" s="3">
        <v>1126441</v>
      </c>
      <c r="Q684" s="3">
        <v>1965667</v>
      </c>
      <c r="R684" s="3">
        <v>640519</v>
      </c>
      <c r="S684" s="3">
        <v>295395</v>
      </c>
      <c r="T684" s="17">
        <f t="shared" si="60"/>
        <v>120761.06970509383</v>
      </c>
      <c r="U684" s="17">
        <f t="shared" si="61"/>
        <v>58603.955922865011</v>
      </c>
      <c r="V684" s="17">
        <f t="shared" si="62"/>
        <v>3019.9490616621983</v>
      </c>
      <c r="W684" s="17">
        <f t="shared" si="63"/>
        <v>5415.060606060606</v>
      </c>
      <c r="X684" s="17">
        <f t="shared" si="64"/>
        <v>1717.2091152815015</v>
      </c>
      <c r="Y684" s="17">
        <f t="shared" si="65"/>
        <v>813.76033057851237</v>
      </c>
    </row>
    <row r="685" spans="1:25" s="3" customFormat="1" ht="20" customHeight="1" x14ac:dyDescent="0.15">
      <c r="A685" s="8">
        <v>2013</v>
      </c>
      <c r="B685" s="9">
        <v>216339</v>
      </c>
      <c r="C685" s="10" t="s">
        <v>97</v>
      </c>
      <c r="D685" s="10" t="s">
        <v>98</v>
      </c>
      <c r="E685" s="10" t="s">
        <v>186</v>
      </c>
      <c r="G685" s="3">
        <v>1</v>
      </c>
      <c r="H685" s="10" t="s">
        <v>16</v>
      </c>
      <c r="I685" s="3">
        <v>12014</v>
      </c>
      <c r="J685" s="3">
        <v>12587</v>
      </c>
      <c r="K685" s="3">
        <v>24601</v>
      </c>
      <c r="L685" s="3">
        <v>20542681</v>
      </c>
      <c r="M685" s="3">
        <v>8607750</v>
      </c>
      <c r="N685" s="3">
        <v>334</v>
      </c>
      <c r="O685" s="3">
        <v>348</v>
      </c>
      <c r="P685" s="3">
        <v>632171</v>
      </c>
      <c r="Q685" s="3">
        <v>909031</v>
      </c>
      <c r="R685" s="3">
        <v>462711</v>
      </c>
      <c r="S685" s="3">
        <v>161181</v>
      </c>
      <c r="T685" s="17">
        <f t="shared" si="60"/>
        <v>61505.032934131734</v>
      </c>
      <c r="U685" s="17">
        <f t="shared" si="61"/>
        <v>24734.913793103449</v>
      </c>
      <c r="V685" s="17">
        <f t="shared" si="62"/>
        <v>1892.7275449101796</v>
      </c>
      <c r="W685" s="17">
        <f t="shared" si="63"/>
        <v>2612.1580459770116</v>
      </c>
      <c r="X685" s="17">
        <f t="shared" si="64"/>
        <v>1385.3622754491018</v>
      </c>
      <c r="Y685" s="17">
        <f t="shared" si="65"/>
        <v>463.16379310344826</v>
      </c>
    </row>
    <row r="686" spans="1:25" s="3" customFormat="1" ht="20" customHeight="1" x14ac:dyDescent="0.15">
      <c r="A686" s="8">
        <v>2013</v>
      </c>
      <c r="B686" s="9">
        <v>228723</v>
      </c>
      <c r="C686" s="10" t="s">
        <v>99</v>
      </c>
      <c r="D686" s="10" t="s">
        <v>26</v>
      </c>
      <c r="E686" s="10" t="s">
        <v>186</v>
      </c>
      <c r="G686" s="3">
        <v>1</v>
      </c>
      <c r="H686" s="10" t="s">
        <v>16</v>
      </c>
      <c r="I686" s="3">
        <v>20552</v>
      </c>
      <c r="J686" s="3">
        <v>18983</v>
      </c>
      <c r="K686" s="3">
        <v>39535</v>
      </c>
      <c r="L686" s="3">
        <v>39931223</v>
      </c>
      <c r="M686" s="3">
        <v>21044396</v>
      </c>
      <c r="N686" s="3">
        <v>402</v>
      </c>
      <c r="O686" s="3">
        <v>375</v>
      </c>
      <c r="P686" s="3">
        <v>2285653</v>
      </c>
      <c r="Q686" s="3">
        <v>3414431</v>
      </c>
      <c r="R686" s="3">
        <v>900537</v>
      </c>
      <c r="S686" s="3">
        <v>453846</v>
      </c>
      <c r="T686" s="17">
        <f t="shared" si="60"/>
        <v>99331.400497512441</v>
      </c>
      <c r="U686" s="17">
        <f t="shared" si="61"/>
        <v>56118.389333333333</v>
      </c>
      <c r="V686" s="17">
        <f t="shared" si="62"/>
        <v>5685.7039800995026</v>
      </c>
      <c r="W686" s="17">
        <f t="shared" si="63"/>
        <v>9105.1493333333328</v>
      </c>
      <c r="X686" s="17">
        <f t="shared" si="64"/>
        <v>2240.1417910447763</v>
      </c>
      <c r="Y686" s="17">
        <f t="shared" si="65"/>
        <v>1210.2560000000001</v>
      </c>
    </row>
    <row r="687" spans="1:25" s="3" customFormat="1" ht="20" customHeight="1" x14ac:dyDescent="0.15">
      <c r="A687" s="8">
        <v>2013</v>
      </c>
      <c r="B687" s="9">
        <v>228875</v>
      </c>
      <c r="C687" s="10" t="s">
        <v>100</v>
      </c>
      <c r="D687" s="10" t="s">
        <v>26</v>
      </c>
      <c r="E687" s="10" t="s">
        <v>186</v>
      </c>
      <c r="G687" s="3">
        <v>1</v>
      </c>
      <c r="H687" s="10" t="s">
        <v>16</v>
      </c>
      <c r="I687" s="3">
        <v>3329</v>
      </c>
      <c r="J687" s="3">
        <v>4980</v>
      </c>
      <c r="K687" s="3">
        <v>8309</v>
      </c>
      <c r="L687" s="3">
        <v>48553889</v>
      </c>
      <c r="M687" s="3">
        <v>15383183</v>
      </c>
      <c r="N687" s="3">
        <v>326</v>
      </c>
      <c r="O687" s="3">
        <v>252</v>
      </c>
      <c r="P687" s="3">
        <v>1238566</v>
      </c>
      <c r="Q687" s="3">
        <v>2696852</v>
      </c>
      <c r="R687" s="3">
        <v>608804</v>
      </c>
      <c r="S687" s="3">
        <v>263421</v>
      </c>
      <c r="T687" s="17">
        <f t="shared" si="60"/>
        <v>148938.30981595092</v>
      </c>
      <c r="U687" s="17">
        <f t="shared" si="61"/>
        <v>61044.376984126982</v>
      </c>
      <c r="V687" s="17">
        <f t="shared" si="62"/>
        <v>3799.282208588957</v>
      </c>
      <c r="W687" s="17">
        <f t="shared" si="63"/>
        <v>10701.79365079365</v>
      </c>
      <c r="X687" s="17">
        <f t="shared" si="64"/>
        <v>1867.4969325153374</v>
      </c>
      <c r="Y687" s="17">
        <f t="shared" si="65"/>
        <v>1045.3214285714287</v>
      </c>
    </row>
    <row r="688" spans="1:25" s="3" customFormat="1" ht="20" customHeight="1" x14ac:dyDescent="0.15">
      <c r="A688" s="8">
        <v>2013</v>
      </c>
      <c r="B688" s="9">
        <v>228459</v>
      </c>
      <c r="C688" s="10" t="s">
        <v>101</v>
      </c>
      <c r="D688" s="10" t="s">
        <v>26</v>
      </c>
      <c r="E688" s="10" t="s">
        <v>186</v>
      </c>
      <c r="G688" s="3">
        <v>1</v>
      </c>
      <c r="H688" s="10" t="s">
        <v>16</v>
      </c>
      <c r="I688" s="3">
        <v>11207</v>
      </c>
      <c r="J688" s="3">
        <v>14476</v>
      </c>
      <c r="K688" s="3">
        <v>25683</v>
      </c>
      <c r="L688" s="3">
        <v>9533363</v>
      </c>
      <c r="M688" s="3">
        <v>4608235</v>
      </c>
      <c r="N688" s="3">
        <v>241</v>
      </c>
      <c r="O688" s="3">
        <v>195</v>
      </c>
      <c r="P688" s="3">
        <v>616408</v>
      </c>
      <c r="Q688" s="3">
        <v>788697</v>
      </c>
      <c r="R688" s="3">
        <v>302538</v>
      </c>
      <c r="S688" s="3">
        <v>83419</v>
      </c>
      <c r="T688" s="17">
        <f t="shared" si="60"/>
        <v>39557.522821576764</v>
      </c>
      <c r="U688" s="17">
        <f t="shared" si="61"/>
        <v>23631.974358974359</v>
      </c>
      <c r="V688" s="17">
        <f t="shared" si="62"/>
        <v>2557.7095435684646</v>
      </c>
      <c r="W688" s="17">
        <f t="shared" si="63"/>
        <v>4044.6</v>
      </c>
      <c r="X688" s="17">
        <f t="shared" si="64"/>
        <v>1255.344398340249</v>
      </c>
      <c r="Y688" s="17">
        <f t="shared" si="65"/>
        <v>427.78974358974358</v>
      </c>
    </row>
    <row r="689" spans="1:25" s="3" customFormat="1" ht="20" customHeight="1" x14ac:dyDescent="0.15">
      <c r="A689" s="8">
        <v>2013</v>
      </c>
      <c r="B689" s="9">
        <v>229115</v>
      </c>
      <c r="C689" s="10" t="s">
        <v>102</v>
      </c>
      <c r="D689" s="10" t="s">
        <v>26</v>
      </c>
      <c r="E689" s="10" t="s">
        <v>186</v>
      </c>
      <c r="G689" s="3">
        <v>1</v>
      </c>
      <c r="H689" s="10" t="s">
        <v>16</v>
      </c>
      <c r="I689" s="3">
        <v>13449</v>
      </c>
      <c r="J689" s="3">
        <v>10853</v>
      </c>
      <c r="K689" s="3">
        <v>24302</v>
      </c>
      <c r="L689" s="3">
        <v>27332895</v>
      </c>
      <c r="M689" s="3">
        <v>10837603</v>
      </c>
      <c r="N689" s="3">
        <v>332</v>
      </c>
      <c r="O689" s="3">
        <v>229</v>
      </c>
      <c r="P689" s="3">
        <v>1702262</v>
      </c>
      <c r="Q689" s="3">
        <v>1846756</v>
      </c>
      <c r="R689" s="3">
        <v>1292399</v>
      </c>
      <c r="S689" s="3">
        <v>562788</v>
      </c>
      <c r="T689" s="17">
        <f t="shared" si="60"/>
        <v>82327.996987951803</v>
      </c>
      <c r="U689" s="17">
        <f t="shared" si="61"/>
        <v>47325.777292576422</v>
      </c>
      <c r="V689" s="17">
        <f t="shared" si="62"/>
        <v>5127.2951807228919</v>
      </c>
      <c r="W689" s="17">
        <f t="shared" si="63"/>
        <v>8064.4366812227072</v>
      </c>
      <c r="X689" s="17">
        <f t="shared" si="64"/>
        <v>3892.7680722891564</v>
      </c>
      <c r="Y689" s="17">
        <f t="shared" si="65"/>
        <v>2457.5895196506549</v>
      </c>
    </row>
    <row r="690" spans="1:25" s="3" customFormat="1" ht="20" customHeight="1" x14ac:dyDescent="0.15">
      <c r="A690" s="8">
        <v>2013</v>
      </c>
      <c r="B690" s="9">
        <v>100751</v>
      </c>
      <c r="C690" s="10" t="s">
        <v>103</v>
      </c>
      <c r="D690" s="10" t="s">
        <v>22</v>
      </c>
      <c r="E690" s="10" t="s">
        <v>186</v>
      </c>
      <c r="G690" s="3">
        <v>1</v>
      </c>
      <c r="H690" s="10" t="s">
        <v>16</v>
      </c>
      <c r="I690" s="3">
        <v>12160</v>
      </c>
      <c r="J690" s="3">
        <v>14087</v>
      </c>
      <c r="K690" s="3">
        <v>26247</v>
      </c>
      <c r="L690" s="3">
        <v>55606805</v>
      </c>
      <c r="M690" s="3">
        <v>17181491</v>
      </c>
      <c r="N690" s="3">
        <v>360</v>
      </c>
      <c r="O690" s="3">
        <v>338</v>
      </c>
      <c r="P690" s="3">
        <v>1975822</v>
      </c>
      <c r="Q690" s="3">
        <v>2869592</v>
      </c>
      <c r="R690" s="3">
        <v>1708683</v>
      </c>
      <c r="S690" s="3">
        <v>484972</v>
      </c>
      <c r="T690" s="17">
        <f t="shared" si="60"/>
        <v>154463.34722222222</v>
      </c>
      <c r="U690" s="17">
        <f t="shared" si="61"/>
        <v>50832.813609467456</v>
      </c>
      <c r="V690" s="17">
        <f t="shared" si="62"/>
        <v>5488.3944444444442</v>
      </c>
      <c r="W690" s="17">
        <f t="shared" si="63"/>
        <v>8489.917159763314</v>
      </c>
      <c r="X690" s="17">
        <f t="shared" si="64"/>
        <v>4746.3416666666662</v>
      </c>
      <c r="Y690" s="17">
        <f t="shared" si="65"/>
        <v>1434.8284023668639</v>
      </c>
    </row>
    <row r="691" spans="1:25" s="3" customFormat="1" ht="20" customHeight="1" x14ac:dyDescent="0.15">
      <c r="A691" s="8">
        <v>2013</v>
      </c>
      <c r="B691" s="9">
        <v>221759</v>
      </c>
      <c r="C691" s="10" t="s">
        <v>104</v>
      </c>
      <c r="D691" s="10" t="s">
        <v>71</v>
      </c>
      <c r="E691" s="10" t="s">
        <v>186</v>
      </c>
      <c r="G691" s="3">
        <v>1</v>
      </c>
      <c r="H691" s="10" t="s">
        <v>16</v>
      </c>
      <c r="I691" s="3">
        <v>9977</v>
      </c>
      <c r="J691" s="3">
        <v>9708</v>
      </c>
      <c r="K691" s="3">
        <v>19685</v>
      </c>
      <c r="L691" s="3">
        <v>34215986</v>
      </c>
      <c r="M691" s="3">
        <v>15351797</v>
      </c>
      <c r="N691" s="3">
        <v>336</v>
      </c>
      <c r="O691" s="3">
        <v>270</v>
      </c>
      <c r="P691" s="3">
        <v>1377106</v>
      </c>
      <c r="Q691" s="3">
        <v>1855532</v>
      </c>
      <c r="R691" s="3">
        <v>2096236</v>
      </c>
      <c r="S691" s="3">
        <v>497741</v>
      </c>
      <c r="T691" s="17">
        <f t="shared" si="60"/>
        <v>101833.29166666667</v>
      </c>
      <c r="U691" s="17">
        <f t="shared" si="61"/>
        <v>56858.507407407407</v>
      </c>
      <c r="V691" s="17">
        <f t="shared" si="62"/>
        <v>4098.5297619047615</v>
      </c>
      <c r="W691" s="17">
        <f t="shared" si="63"/>
        <v>6872.3407407407403</v>
      </c>
      <c r="X691" s="17">
        <f t="shared" si="64"/>
        <v>6238.7976190476193</v>
      </c>
      <c r="Y691" s="17">
        <f t="shared" si="65"/>
        <v>1843.4851851851852</v>
      </c>
    </row>
    <row r="692" spans="1:25" s="3" customFormat="1" ht="20" customHeight="1" x14ac:dyDescent="0.15">
      <c r="A692" s="8">
        <v>2013</v>
      </c>
      <c r="B692" s="9">
        <v>228778</v>
      </c>
      <c r="C692" s="10" t="s">
        <v>105</v>
      </c>
      <c r="D692" s="10" t="s">
        <v>26</v>
      </c>
      <c r="E692" s="10" t="s">
        <v>186</v>
      </c>
      <c r="G692" s="3">
        <v>1</v>
      </c>
      <c r="H692" s="10" t="s">
        <v>16</v>
      </c>
      <c r="I692" s="3">
        <v>17478</v>
      </c>
      <c r="J692" s="3">
        <v>19119</v>
      </c>
      <c r="K692" s="3">
        <v>36597</v>
      </c>
      <c r="L692" s="3">
        <v>59815738</v>
      </c>
      <c r="M692" s="3">
        <v>22651210</v>
      </c>
      <c r="N692" s="3">
        <v>383</v>
      </c>
      <c r="O692" s="3">
        <v>363</v>
      </c>
      <c r="P692" s="3">
        <v>3054141</v>
      </c>
      <c r="Q692" s="3">
        <v>4030555</v>
      </c>
      <c r="R692" s="3">
        <v>978241</v>
      </c>
      <c r="S692" s="3">
        <v>485749</v>
      </c>
      <c r="T692" s="17">
        <f t="shared" si="60"/>
        <v>156176.86161879895</v>
      </c>
      <c r="U692" s="17">
        <f t="shared" si="61"/>
        <v>62400.027548209364</v>
      </c>
      <c r="V692" s="17">
        <f t="shared" si="62"/>
        <v>7974.258485639687</v>
      </c>
      <c r="W692" s="17">
        <f t="shared" si="63"/>
        <v>11103.457300275482</v>
      </c>
      <c r="X692" s="17">
        <f t="shared" si="64"/>
        <v>2554.1540469973888</v>
      </c>
      <c r="Y692" s="17">
        <f t="shared" si="65"/>
        <v>1338.1515151515152</v>
      </c>
    </row>
    <row r="693" spans="1:25" s="3" customFormat="1" ht="20" customHeight="1" x14ac:dyDescent="0.15">
      <c r="A693" s="8">
        <v>2013</v>
      </c>
      <c r="B693" s="9">
        <v>228796</v>
      </c>
      <c r="C693" s="10" t="s">
        <v>106</v>
      </c>
      <c r="D693" s="10" t="s">
        <v>26</v>
      </c>
      <c r="E693" s="10" t="s">
        <v>186</v>
      </c>
      <c r="G693" s="3">
        <v>1</v>
      </c>
      <c r="H693" s="10" t="s">
        <v>16</v>
      </c>
      <c r="I693" s="3">
        <v>6161</v>
      </c>
      <c r="J693" s="3">
        <v>6781</v>
      </c>
      <c r="K693" s="3">
        <v>12942</v>
      </c>
      <c r="L693" s="3">
        <v>12709412</v>
      </c>
      <c r="M693" s="3">
        <v>7802141</v>
      </c>
      <c r="N693" s="3">
        <v>207</v>
      </c>
      <c r="O693" s="3">
        <v>179</v>
      </c>
      <c r="P693" s="3">
        <v>311918</v>
      </c>
      <c r="Q693" s="3">
        <v>1236202</v>
      </c>
      <c r="R693" s="3">
        <v>392668</v>
      </c>
      <c r="S693" s="3">
        <v>176285</v>
      </c>
      <c r="T693" s="17">
        <f t="shared" si="60"/>
        <v>61398.125603864733</v>
      </c>
      <c r="U693" s="17">
        <f t="shared" si="61"/>
        <v>43587.379888268159</v>
      </c>
      <c r="V693" s="17">
        <f t="shared" si="62"/>
        <v>1506.8502415458938</v>
      </c>
      <c r="W693" s="17">
        <f t="shared" si="63"/>
        <v>6906.1564245810059</v>
      </c>
      <c r="X693" s="17">
        <f t="shared" si="64"/>
        <v>1896.9468599033817</v>
      </c>
      <c r="Y693" s="17">
        <f t="shared" si="65"/>
        <v>984.8324022346369</v>
      </c>
    </row>
    <row r="694" spans="1:25" s="3" customFormat="1" ht="20" customHeight="1" x14ac:dyDescent="0.15">
      <c r="A694" s="8">
        <v>2013</v>
      </c>
      <c r="B694" s="9">
        <v>229027</v>
      </c>
      <c r="C694" s="10" t="s">
        <v>107</v>
      </c>
      <c r="D694" s="10" t="s">
        <v>26</v>
      </c>
      <c r="E694" s="10" t="s">
        <v>186</v>
      </c>
      <c r="G694" s="3">
        <v>1</v>
      </c>
      <c r="H694" s="10" t="s">
        <v>16</v>
      </c>
      <c r="I694" s="3">
        <v>10371</v>
      </c>
      <c r="J694" s="3">
        <v>9519</v>
      </c>
      <c r="K694" s="3">
        <v>19890</v>
      </c>
      <c r="L694" s="3">
        <v>11625864</v>
      </c>
      <c r="M694" s="3">
        <v>5857274</v>
      </c>
      <c r="N694" s="3">
        <v>267</v>
      </c>
      <c r="O694" s="3">
        <v>177</v>
      </c>
      <c r="P694" s="3">
        <v>747301</v>
      </c>
      <c r="Q694" s="3">
        <v>922650</v>
      </c>
      <c r="R694" s="3">
        <v>329443</v>
      </c>
      <c r="S694" s="3">
        <v>129007</v>
      </c>
      <c r="T694" s="17">
        <f t="shared" si="60"/>
        <v>43542.561797752809</v>
      </c>
      <c r="U694" s="17">
        <f t="shared" si="61"/>
        <v>33091.943502824855</v>
      </c>
      <c r="V694" s="17">
        <f t="shared" si="62"/>
        <v>2798.8801498127341</v>
      </c>
      <c r="W694" s="17">
        <f t="shared" si="63"/>
        <v>5212.7118644067796</v>
      </c>
      <c r="X694" s="17">
        <f t="shared" si="64"/>
        <v>1233.8689138576779</v>
      </c>
      <c r="Y694" s="17">
        <f t="shared" si="65"/>
        <v>728.8531073446328</v>
      </c>
    </row>
    <row r="695" spans="1:25" s="3" customFormat="1" ht="20" customHeight="1" x14ac:dyDescent="0.15">
      <c r="A695" s="8">
        <v>2013</v>
      </c>
      <c r="B695" s="9">
        <v>102368</v>
      </c>
      <c r="C695" s="10" t="s">
        <v>108</v>
      </c>
      <c r="D695" s="10" t="s">
        <v>22</v>
      </c>
      <c r="E695" s="10" t="s">
        <v>186</v>
      </c>
      <c r="G695" s="3">
        <v>1</v>
      </c>
      <c r="H695" s="10" t="s">
        <v>16</v>
      </c>
      <c r="I695" s="3">
        <v>3602</v>
      </c>
      <c r="J695" s="3">
        <v>5507</v>
      </c>
      <c r="K695" s="3">
        <v>9109</v>
      </c>
      <c r="L695" s="3">
        <v>9664664</v>
      </c>
      <c r="M695" s="3">
        <v>5213466</v>
      </c>
      <c r="N695" s="3">
        <v>260</v>
      </c>
      <c r="O695" s="3">
        <v>215</v>
      </c>
      <c r="P695" s="3">
        <v>379170</v>
      </c>
      <c r="Q695" s="3">
        <v>617005</v>
      </c>
      <c r="R695" s="3">
        <v>213441</v>
      </c>
      <c r="S695" s="3">
        <v>87818</v>
      </c>
      <c r="T695" s="17">
        <f t="shared" si="60"/>
        <v>37171.784615384619</v>
      </c>
      <c r="U695" s="17">
        <f t="shared" si="61"/>
        <v>24248.679069767441</v>
      </c>
      <c r="V695" s="17">
        <f t="shared" si="62"/>
        <v>1458.3461538461538</v>
      </c>
      <c r="W695" s="17">
        <f t="shared" si="63"/>
        <v>2869.7906976744184</v>
      </c>
      <c r="X695" s="17">
        <f t="shared" si="64"/>
        <v>820.92692307692312</v>
      </c>
      <c r="Y695" s="17">
        <f t="shared" si="65"/>
        <v>408.45581395348836</v>
      </c>
    </row>
    <row r="696" spans="1:25" s="3" customFormat="1" ht="20" customHeight="1" x14ac:dyDescent="0.15">
      <c r="A696" s="8">
        <v>2013</v>
      </c>
      <c r="B696" s="9">
        <v>160755</v>
      </c>
      <c r="C696" s="10" t="s">
        <v>109</v>
      </c>
      <c r="D696" s="10" t="s">
        <v>64</v>
      </c>
      <c r="E696" s="10" t="s">
        <v>186</v>
      </c>
      <c r="G696" s="3">
        <v>1</v>
      </c>
      <c r="H696" s="10" t="s">
        <v>16</v>
      </c>
      <c r="I696" s="3">
        <v>2740</v>
      </c>
      <c r="J696" s="3">
        <v>3747</v>
      </c>
      <c r="K696" s="3">
        <v>6487</v>
      </c>
      <c r="L696" s="3">
        <v>16572961</v>
      </c>
      <c r="M696" s="3">
        <v>6956575</v>
      </c>
      <c r="N696" s="3">
        <v>182</v>
      </c>
      <c r="O696" s="3">
        <v>172</v>
      </c>
      <c r="P696" s="3">
        <v>610706</v>
      </c>
      <c r="Q696" s="3">
        <v>671913</v>
      </c>
      <c r="R696" s="3">
        <v>383573</v>
      </c>
      <c r="S696" s="3">
        <v>153675</v>
      </c>
      <c r="T696" s="17">
        <f t="shared" si="60"/>
        <v>91060.225274725279</v>
      </c>
      <c r="U696" s="17">
        <f t="shared" si="61"/>
        <v>40445.203488372092</v>
      </c>
      <c r="V696" s="17">
        <f t="shared" si="62"/>
        <v>3355.5274725274726</v>
      </c>
      <c r="W696" s="17">
        <f t="shared" si="63"/>
        <v>3906.4709302325582</v>
      </c>
      <c r="X696" s="17">
        <f t="shared" si="64"/>
        <v>2107.5439560439559</v>
      </c>
      <c r="Y696" s="17">
        <f t="shared" si="65"/>
        <v>893.45930232558135</v>
      </c>
    </row>
    <row r="697" spans="1:25" s="3" customFormat="1" ht="20" customHeight="1" x14ac:dyDescent="0.15">
      <c r="A697" s="8">
        <v>2013</v>
      </c>
      <c r="B697" s="9">
        <v>196088</v>
      </c>
      <c r="C697" s="10" t="s">
        <v>110</v>
      </c>
      <c r="D697" s="10" t="s">
        <v>96</v>
      </c>
      <c r="E697" s="10" t="s">
        <v>186</v>
      </c>
      <c r="G697" s="3">
        <v>1</v>
      </c>
      <c r="H697" s="10" t="s">
        <v>16</v>
      </c>
      <c r="I697" s="3">
        <v>9836</v>
      </c>
      <c r="J697" s="3">
        <v>7957</v>
      </c>
      <c r="K697" s="3">
        <v>17793</v>
      </c>
      <c r="L697" s="3">
        <v>11517394</v>
      </c>
      <c r="M697" s="3">
        <v>6239116</v>
      </c>
      <c r="N697" s="3">
        <v>332</v>
      </c>
      <c r="O697" s="3">
        <v>291</v>
      </c>
      <c r="P697" s="3">
        <v>679413</v>
      </c>
      <c r="Q697" s="3">
        <v>850871</v>
      </c>
      <c r="R697" s="3">
        <v>373738</v>
      </c>
      <c r="S697" s="3">
        <v>152797</v>
      </c>
      <c r="T697" s="17">
        <f t="shared" si="60"/>
        <v>34690.945783132527</v>
      </c>
      <c r="U697" s="17">
        <f t="shared" si="61"/>
        <v>21440.261168384881</v>
      </c>
      <c r="V697" s="17">
        <f t="shared" si="62"/>
        <v>2046.4246987951808</v>
      </c>
      <c r="W697" s="17">
        <f t="shared" si="63"/>
        <v>2923.955326460481</v>
      </c>
      <c r="X697" s="17">
        <f t="shared" si="64"/>
        <v>1125.7168674698796</v>
      </c>
      <c r="Y697" s="17">
        <f t="shared" si="65"/>
        <v>525.0756013745704</v>
      </c>
    </row>
    <row r="698" spans="1:25" s="3" customFormat="1" ht="20" customHeight="1" x14ac:dyDescent="0.15">
      <c r="A698" s="8">
        <v>2013</v>
      </c>
      <c r="B698" s="9">
        <v>200800</v>
      </c>
      <c r="C698" s="10" t="s">
        <v>111</v>
      </c>
      <c r="D698" s="10" t="s">
        <v>32</v>
      </c>
      <c r="E698" s="10" t="s">
        <v>186</v>
      </c>
      <c r="G698" s="3">
        <v>1</v>
      </c>
      <c r="H698" s="10" t="s">
        <v>16</v>
      </c>
      <c r="I698" s="3">
        <v>8204</v>
      </c>
      <c r="J698" s="3">
        <v>7252</v>
      </c>
      <c r="K698" s="3">
        <v>15456</v>
      </c>
      <c r="L698" s="3">
        <v>11422803</v>
      </c>
      <c r="M698" s="3">
        <v>5532352</v>
      </c>
      <c r="N698" s="3">
        <v>324</v>
      </c>
      <c r="O698" s="3">
        <v>230</v>
      </c>
      <c r="P698" s="3">
        <v>469231</v>
      </c>
      <c r="Q698" s="3">
        <v>637948</v>
      </c>
      <c r="R698" s="3">
        <v>282315</v>
      </c>
      <c r="S698" s="3">
        <v>133689</v>
      </c>
      <c r="T698" s="17">
        <f t="shared" si="60"/>
        <v>35255.564814814818</v>
      </c>
      <c r="U698" s="17">
        <f t="shared" si="61"/>
        <v>24053.704347826086</v>
      </c>
      <c r="V698" s="17">
        <f t="shared" si="62"/>
        <v>1448.2438271604938</v>
      </c>
      <c r="W698" s="17">
        <f t="shared" si="63"/>
        <v>2773.6869565217389</v>
      </c>
      <c r="X698" s="17">
        <f t="shared" si="64"/>
        <v>871.34259259259261</v>
      </c>
      <c r="Y698" s="17">
        <f t="shared" si="65"/>
        <v>581.25652173913045</v>
      </c>
    </row>
    <row r="699" spans="1:25" s="3" customFormat="1" ht="20" customHeight="1" x14ac:dyDescent="0.15">
      <c r="A699" s="8">
        <v>2013</v>
      </c>
      <c r="B699" s="9">
        <v>100663</v>
      </c>
      <c r="C699" s="10" t="s">
        <v>112</v>
      </c>
      <c r="D699" s="10" t="s">
        <v>22</v>
      </c>
      <c r="E699" s="10" t="s">
        <v>186</v>
      </c>
      <c r="G699" s="3">
        <v>1</v>
      </c>
      <c r="H699" s="10" t="s">
        <v>16</v>
      </c>
      <c r="I699" s="3">
        <v>3470</v>
      </c>
      <c r="J699" s="3">
        <v>4842</v>
      </c>
      <c r="K699" s="3">
        <v>8312</v>
      </c>
      <c r="L699" s="3">
        <v>14669857</v>
      </c>
      <c r="M699" s="3">
        <v>6533663</v>
      </c>
      <c r="N699" s="3">
        <v>214</v>
      </c>
      <c r="O699" s="3">
        <v>211</v>
      </c>
      <c r="P699" s="3">
        <v>730519</v>
      </c>
      <c r="Q699" s="3">
        <v>1001783</v>
      </c>
      <c r="R699" s="3">
        <v>320001</v>
      </c>
      <c r="S699" s="3">
        <v>210291</v>
      </c>
      <c r="T699" s="17">
        <f t="shared" si="60"/>
        <v>68550.733644859807</v>
      </c>
      <c r="U699" s="17">
        <f t="shared" si="61"/>
        <v>30965.227488151661</v>
      </c>
      <c r="V699" s="17">
        <f t="shared" si="62"/>
        <v>3413.6401869158876</v>
      </c>
      <c r="W699" s="17">
        <f t="shared" si="63"/>
        <v>4747.7867298578203</v>
      </c>
      <c r="X699" s="17">
        <f t="shared" si="64"/>
        <v>1495.3317757009345</v>
      </c>
      <c r="Y699" s="17">
        <f t="shared" si="65"/>
        <v>996.63981042654029</v>
      </c>
    </row>
    <row r="700" spans="1:25" s="3" customFormat="1" ht="20" customHeight="1" x14ac:dyDescent="0.15">
      <c r="A700" s="8">
        <v>2013</v>
      </c>
      <c r="B700" s="9">
        <v>104179</v>
      </c>
      <c r="C700" s="10" t="s">
        <v>113</v>
      </c>
      <c r="D700" s="10" t="s">
        <v>18</v>
      </c>
      <c r="E700" s="10" t="s">
        <v>186</v>
      </c>
      <c r="G700" s="3">
        <v>1</v>
      </c>
      <c r="H700" s="10" t="s">
        <v>16</v>
      </c>
      <c r="I700" s="3">
        <v>13385</v>
      </c>
      <c r="J700" s="3">
        <v>14904</v>
      </c>
      <c r="K700" s="3">
        <v>28289</v>
      </c>
      <c r="L700" s="3">
        <v>52824490</v>
      </c>
      <c r="M700" s="3">
        <v>29437145</v>
      </c>
      <c r="N700" s="3">
        <v>285</v>
      </c>
      <c r="O700" s="3">
        <v>250</v>
      </c>
      <c r="P700" s="3">
        <v>1504841</v>
      </c>
      <c r="Q700" s="3">
        <v>2185476</v>
      </c>
      <c r="R700" s="3">
        <v>974945</v>
      </c>
      <c r="S700" s="3">
        <v>406654</v>
      </c>
      <c r="T700" s="17">
        <f t="shared" si="60"/>
        <v>185349.08771929826</v>
      </c>
      <c r="U700" s="17">
        <f t="shared" si="61"/>
        <v>117748.58</v>
      </c>
      <c r="V700" s="17">
        <f t="shared" si="62"/>
        <v>5280.1438596491225</v>
      </c>
      <c r="W700" s="17">
        <f t="shared" si="63"/>
        <v>8741.9040000000005</v>
      </c>
      <c r="X700" s="17">
        <f t="shared" si="64"/>
        <v>3420.8596491228072</v>
      </c>
      <c r="Y700" s="17">
        <f t="shared" si="65"/>
        <v>1626.616</v>
      </c>
    </row>
    <row r="701" spans="1:25" s="3" customFormat="1" ht="20" customHeight="1" x14ac:dyDescent="0.15">
      <c r="A701" s="8">
        <v>2013</v>
      </c>
      <c r="B701" s="9">
        <v>106397</v>
      </c>
      <c r="C701" s="10" t="s">
        <v>114</v>
      </c>
      <c r="D701" s="10" t="s">
        <v>20</v>
      </c>
      <c r="E701" s="10" t="s">
        <v>186</v>
      </c>
      <c r="G701" s="3">
        <v>1</v>
      </c>
      <c r="H701" s="10" t="s">
        <v>16</v>
      </c>
      <c r="I701" s="3">
        <v>8990</v>
      </c>
      <c r="J701" s="3">
        <v>9465</v>
      </c>
      <c r="K701" s="3">
        <v>18455</v>
      </c>
      <c r="L701" s="3">
        <v>43359091</v>
      </c>
      <c r="M701" s="3">
        <v>17868565</v>
      </c>
      <c r="N701" s="3">
        <v>304</v>
      </c>
      <c r="O701" s="3">
        <v>281</v>
      </c>
      <c r="P701" s="3">
        <v>2166864</v>
      </c>
      <c r="Q701" s="3">
        <v>3056112</v>
      </c>
      <c r="R701" s="3">
        <v>1194823</v>
      </c>
      <c r="S701" s="3">
        <v>469194</v>
      </c>
      <c r="T701" s="17">
        <f t="shared" si="60"/>
        <v>142628.58881578947</v>
      </c>
      <c r="U701" s="17">
        <f t="shared" si="61"/>
        <v>63589.199288256226</v>
      </c>
      <c r="V701" s="17">
        <f t="shared" si="62"/>
        <v>7127.8421052631575</v>
      </c>
      <c r="W701" s="17">
        <f t="shared" si="63"/>
        <v>10875.843416370108</v>
      </c>
      <c r="X701" s="17">
        <f t="shared" si="64"/>
        <v>3930.3388157894738</v>
      </c>
      <c r="Y701" s="17">
        <f t="shared" si="65"/>
        <v>1669.7295373665481</v>
      </c>
    </row>
    <row r="702" spans="1:25" s="3" customFormat="1" ht="20" customHeight="1" x14ac:dyDescent="0.15">
      <c r="A702" s="8">
        <v>2013</v>
      </c>
      <c r="B702" s="9">
        <v>110635</v>
      </c>
      <c r="C702" s="10" t="s">
        <v>115</v>
      </c>
      <c r="D702" s="10" t="s">
        <v>36</v>
      </c>
      <c r="E702" s="10" t="s">
        <v>186</v>
      </c>
      <c r="G702" s="3">
        <v>1</v>
      </c>
      <c r="H702" s="10" t="s">
        <v>16</v>
      </c>
      <c r="I702" s="3">
        <v>12146</v>
      </c>
      <c r="J702" s="3">
        <v>13074</v>
      </c>
      <c r="K702" s="3">
        <v>25220</v>
      </c>
      <c r="L702" s="3">
        <v>37935952</v>
      </c>
      <c r="M702" s="3">
        <v>15048760</v>
      </c>
      <c r="N702" s="3">
        <v>631</v>
      </c>
      <c r="O702" s="3">
        <v>465</v>
      </c>
      <c r="P702" s="3">
        <v>2661815</v>
      </c>
      <c r="Q702" s="3">
        <v>3033142</v>
      </c>
      <c r="R702" s="3">
        <v>728939</v>
      </c>
      <c r="S702" s="3">
        <v>325731</v>
      </c>
      <c r="T702" s="17">
        <f t="shared" si="60"/>
        <v>60120.367670364503</v>
      </c>
      <c r="U702" s="17">
        <f t="shared" si="61"/>
        <v>32362.924731182797</v>
      </c>
      <c r="V702" s="17">
        <f t="shared" si="62"/>
        <v>4218.407290015848</v>
      </c>
      <c r="W702" s="17">
        <f t="shared" si="63"/>
        <v>6522.8860215053764</v>
      </c>
      <c r="X702" s="17">
        <f t="shared" si="64"/>
        <v>1155.2123613312203</v>
      </c>
      <c r="Y702" s="17">
        <f t="shared" si="65"/>
        <v>700.49677419354839</v>
      </c>
    </row>
    <row r="703" spans="1:25" s="3" customFormat="1" ht="20" customHeight="1" x14ac:dyDescent="0.15">
      <c r="A703" s="8">
        <v>2013</v>
      </c>
      <c r="B703" s="9">
        <v>110662</v>
      </c>
      <c r="C703" s="10" t="s">
        <v>116</v>
      </c>
      <c r="D703" s="10" t="s">
        <v>36</v>
      </c>
      <c r="E703" s="10" t="s">
        <v>186</v>
      </c>
      <c r="G703" s="3">
        <v>1</v>
      </c>
      <c r="H703" s="10" t="s">
        <v>16</v>
      </c>
      <c r="I703" s="3">
        <v>12514</v>
      </c>
      <c r="J703" s="3">
        <v>15563</v>
      </c>
      <c r="K703" s="3">
        <v>28077</v>
      </c>
      <c r="L703" s="3">
        <v>41883017</v>
      </c>
      <c r="M703" s="3">
        <v>17309978</v>
      </c>
      <c r="N703" s="3">
        <v>457</v>
      </c>
      <c r="O703" s="3">
        <v>549</v>
      </c>
      <c r="P703" s="3">
        <v>2077095</v>
      </c>
      <c r="Q703" s="3">
        <v>3106861</v>
      </c>
      <c r="R703" s="3">
        <v>852521</v>
      </c>
      <c r="S703" s="3">
        <v>454572</v>
      </c>
      <c r="T703" s="17">
        <f t="shared" si="60"/>
        <v>91647.73960612691</v>
      </c>
      <c r="U703" s="17">
        <f t="shared" si="61"/>
        <v>31530.014571948999</v>
      </c>
      <c r="V703" s="17">
        <f t="shared" si="62"/>
        <v>4545.0656455142234</v>
      </c>
      <c r="W703" s="17">
        <f t="shared" si="63"/>
        <v>5659.1275045537341</v>
      </c>
      <c r="X703" s="17">
        <f t="shared" si="64"/>
        <v>1865.4726477024069</v>
      </c>
      <c r="Y703" s="17">
        <f t="shared" si="65"/>
        <v>828</v>
      </c>
    </row>
    <row r="704" spans="1:25" s="3" customFormat="1" ht="20" customHeight="1" x14ac:dyDescent="0.15">
      <c r="A704" s="8">
        <v>2013</v>
      </c>
      <c r="B704" s="9">
        <v>132903</v>
      </c>
      <c r="C704" s="10" t="s">
        <v>117</v>
      </c>
      <c r="D704" s="10" t="s">
        <v>48</v>
      </c>
      <c r="E704" s="10" t="s">
        <v>186</v>
      </c>
      <c r="G704" s="3">
        <v>1</v>
      </c>
      <c r="H704" s="10" t="s">
        <v>16</v>
      </c>
      <c r="I704" s="3">
        <v>16452</v>
      </c>
      <c r="J704" s="3">
        <v>19644</v>
      </c>
      <c r="K704" s="3">
        <v>36096</v>
      </c>
      <c r="L704" s="3">
        <v>25606253</v>
      </c>
      <c r="M704" s="3">
        <v>8437218</v>
      </c>
      <c r="N704" s="3">
        <v>212</v>
      </c>
      <c r="O704" s="3">
        <v>272</v>
      </c>
      <c r="P704" s="3">
        <v>735241</v>
      </c>
      <c r="Q704" s="3">
        <v>1596779</v>
      </c>
      <c r="R704" s="3">
        <v>315863</v>
      </c>
      <c r="S704" s="3">
        <v>233599</v>
      </c>
      <c r="T704" s="17">
        <f t="shared" si="60"/>
        <v>120784.21226415095</v>
      </c>
      <c r="U704" s="17">
        <f t="shared" si="61"/>
        <v>31019.183823529413</v>
      </c>
      <c r="V704" s="17">
        <f t="shared" si="62"/>
        <v>3468.117924528302</v>
      </c>
      <c r="W704" s="17">
        <f t="shared" si="63"/>
        <v>5870.5110294117649</v>
      </c>
      <c r="X704" s="17">
        <f t="shared" si="64"/>
        <v>1489.9198113207547</v>
      </c>
      <c r="Y704" s="17">
        <f t="shared" si="65"/>
        <v>858.81985294117646</v>
      </c>
    </row>
    <row r="705" spans="1:25" s="3" customFormat="1" ht="20" customHeight="1" x14ac:dyDescent="0.15">
      <c r="A705" s="8">
        <v>2013</v>
      </c>
      <c r="B705" s="9">
        <v>201885</v>
      </c>
      <c r="C705" s="10" t="s">
        <v>118</v>
      </c>
      <c r="D705" s="10" t="s">
        <v>32</v>
      </c>
      <c r="E705" s="10" t="s">
        <v>186</v>
      </c>
      <c r="G705" s="3">
        <v>1</v>
      </c>
      <c r="H705" s="10" t="s">
        <v>16</v>
      </c>
      <c r="I705" s="3">
        <v>10668</v>
      </c>
      <c r="J705" s="3">
        <v>9610</v>
      </c>
      <c r="K705" s="3">
        <v>20278</v>
      </c>
      <c r="L705" s="3">
        <v>23976412</v>
      </c>
      <c r="M705" s="3">
        <v>6611947</v>
      </c>
      <c r="N705" s="3">
        <v>299</v>
      </c>
      <c r="O705" s="3">
        <v>224</v>
      </c>
      <c r="P705" s="3">
        <v>905336</v>
      </c>
      <c r="Q705" s="3">
        <v>1082144</v>
      </c>
      <c r="R705" s="3">
        <v>634947</v>
      </c>
      <c r="S705" s="3">
        <v>255546</v>
      </c>
      <c r="T705" s="17">
        <f t="shared" si="60"/>
        <v>80188.668896321076</v>
      </c>
      <c r="U705" s="17">
        <f t="shared" si="61"/>
        <v>29517.620535714286</v>
      </c>
      <c r="V705" s="17">
        <f t="shared" si="62"/>
        <v>3027.8795986622072</v>
      </c>
      <c r="W705" s="17">
        <f t="shared" si="63"/>
        <v>4831</v>
      </c>
      <c r="X705" s="17">
        <f t="shared" si="64"/>
        <v>2123.5685618729099</v>
      </c>
      <c r="Y705" s="17">
        <f t="shared" si="65"/>
        <v>1140.8303571428571</v>
      </c>
    </row>
    <row r="706" spans="1:25" s="3" customFormat="1" ht="20" customHeight="1" x14ac:dyDescent="0.15">
      <c r="A706" s="8">
        <v>2013</v>
      </c>
      <c r="B706" s="9">
        <v>126614</v>
      </c>
      <c r="C706" s="10" t="s">
        <v>119</v>
      </c>
      <c r="D706" s="10" t="s">
        <v>43</v>
      </c>
      <c r="E706" s="10" t="s">
        <v>186</v>
      </c>
      <c r="G706" s="3">
        <v>1</v>
      </c>
      <c r="H706" s="10" t="s">
        <v>16</v>
      </c>
      <c r="I706" s="3">
        <v>13008</v>
      </c>
      <c r="J706" s="3">
        <v>10785</v>
      </c>
      <c r="K706" s="3">
        <v>23793</v>
      </c>
      <c r="L706" s="3">
        <v>25830242</v>
      </c>
      <c r="M706" s="3">
        <v>10612331</v>
      </c>
      <c r="N706" s="3">
        <v>231</v>
      </c>
      <c r="O706" s="3">
        <v>204</v>
      </c>
      <c r="P706" s="3">
        <v>572843</v>
      </c>
      <c r="Q706" s="3">
        <v>1420854</v>
      </c>
      <c r="R706" s="3">
        <v>607407</v>
      </c>
      <c r="S706" s="3">
        <v>293411</v>
      </c>
      <c r="T706" s="17">
        <f t="shared" si="60"/>
        <v>111819.22943722944</v>
      </c>
      <c r="U706" s="17">
        <f t="shared" si="61"/>
        <v>52021.23039215686</v>
      </c>
      <c r="V706" s="17">
        <f t="shared" si="62"/>
        <v>2479.8398268398269</v>
      </c>
      <c r="W706" s="17">
        <f t="shared" si="63"/>
        <v>6964.9705882352937</v>
      </c>
      <c r="X706" s="17">
        <f t="shared" si="64"/>
        <v>2629.4675324675327</v>
      </c>
      <c r="Y706" s="17">
        <f t="shared" si="65"/>
        <v>1438.2892156862745</v>
      </c>
    </row>
    <row r="707" spans="1:25" s="3" customFormat="1" ht="20" customHeight="1" x14ac:dyDescent="0.15">
      <c r="A707" s="8">
        <v>2013</v>
      </c>
      <c r="B707" s="9">
        <v>129020</v>
      </c>
      <c r="C707" s="10" t="s">
        <v>120</v>
      </c>
      <c r="D707" s="10" t="s">
        <v>121</v>
      </c>
      <c r="E707" s="10" t="s">
        <v>186</v>
      </c>
      <c r="G707" s="3">
        <v>1</v>
      </c>
      <c r="H707" s="10" t="s">
        <v>16</v>
      </c>
      <c r="I707" s="3">
        <v>8631</v>
      </c>
      <c r="J707" s="3">
        <v>8452</v>
      </c>
      <c r="K707" s="3">
        <v>17083</v>
      </c>
      <c r="L707" s="3">
        <v>29959941</v>
      </c>
      <c r="M707" s="3">
        <v>16628715</v>
      </c>
      <c r="N707" s="3">
        <v>384</v>
      </c>
      <c r="O707" s="3">
        <v>359</v>
      </c>
      <c r="P707" s="3">
        <v>1942508</v>
      </c>
      <c r="Q707" s="3">
        <v>1885711</v>
      </c>
      <c r="R707" s="3">
        <v>511600</v>
      </c>
      <c r="S707" s="3">
        <v>524050</v>
      </c>
      <c r="T707" s="17">
        <f t="shared" ref="T707:T770" si="66">L707/N707</f>
        <v>78020.6796875</v>
      </c>
      <c r="U707" s="17">
        <f t="shared" ref="U707:U770" si="67">M707/O707</f>
        <v>46319.540389972142</v>
      </c>
      <c r="V707" s="17">
        <f t="shared" ref="V707:V770" si="68">P707/N707</f>
        <v>5058.614583333333</v>
      </c>
      <c r="W707" s="17">
        <f t="shared" ref="W707:W770" si="69">Q707/O707</f>
        <v>5252.6768802228416</v>
      </c>
      <c r="X707" s="17">
        <f t="shared" ref="X707:X770" si="70">R707/N707</f>
        <v>1332.2916666666667</v>
      </c>
      <c r="Y707" s="17">
        <f t="shared" ref="Y707:Y770" si="71">S707/O707</f>
        <v>1459.7493036211699</v>
      </c>
    </row>
    <row r="708" spans="1:25" s="3" customFormat="1" ht="20" customHeight="1" x14ac:dyDescent="0.15">
      <c r="A708" s="8">
        <v>2013</v>
      </c>
      <c r="B708" s="9">
        <v>134130</v>
      </c>
      <c r="C708" s="10" t="s">
        <v>122</v>
      </c>
      <c r="D708" s="10" t="s">
        <v>48</v>
      </c>
      <c r="E708" s="10" t="s">
        <v>186</v>
      </c>
      <c r="G708" s="3">
        <v>1</v>
      </c>
      <c r="H708" s="10" t="s">
        <v>16</v>
      </c>
      <c r="I708" s="3">
        <v>13303</v>
      </c>
      <c r="J708" s="3">
        <v>16751</v>
      </c>
      <c r="K708" s="3">
        <v>30054</v>
      </c>
      <c r="L708" s="3">
        <v>40595875</v>
      </c>
      <c r="M708" s="3">
        <v>18228062</v>
      </c>
      <c r="N708" s="3">
        <v>336</v>
      </c>
      <c r="O708" s="3">
        <v>260</v>
      </c>
      <c r="P708" s="3">
        <v>2073617</v>
      </c>
      <c r="Q708" s="3">
        <v>3453280</v>
      </c>
      <c r="R708" s="3">
        <v>1090107</v>
      </c>
      <c r="S708" s="3">
        <v>575141</v>
      </c>
      <c r="T708" s="17">
        <f t="shared" si="66"/>
        <v>120821.05654761905</v>
      </c>
      <c r="U708" s="17">
        <f t="shared" si="67"/>
        <v>70107.930769230763</v>
      </c>
      <c r="V708" s="17">
        <f t="shared" si="68"/>
        <v>6171.479166666667</v>
      </c>
      <c r="W708" s="17">
        <f t="shared" si="69"/>
        <v>13281.846153846154</v>
      </c>
      <c r="X708" s="17">
        <f t="shared" si="70"/>
        <v>3244.3660714285716</v>
      </c>
      <c r="Y708" s="17">
        <f t="shared" si="71"/>
        <v>2212.0807692307694</v>
      </c>
    </row>
    <row r="709" spans="1:25" s="3" customFormat="1" ht="20" customHeight="1" x14ac:dyDescent="0.15">
      <c r="A709" s="8">
        <v>2013</v>
      </c>
      <c r="B709" s="9">
        <v>139959</v>
      </c>
      <c r="C709" s="10" t="s">
        <v>123</v>
      </c>
      <c r="D709" s="10" t="s">
        <v>52</v>
      </c>
      <c r="E709" s="10" t="s">
        <v>186</v>
      </c>
      <c r="G709" s="3">
        <v>1</v>
      </c>
      <c r="H709" s="10" t="s">
        <v>16</v>
      </c>
      <c r="I709" s="3">
        <v>10486</v>
      </c>
      <c r="J709" s="3">
        <v>14168</v>
      </c>
      <c r="K709" s="3">
        <v>24654</v>
      </c>
      <c r="L709" s="3">
        <v>40919298</v>
      </c>
      <c r="M709" s="3">
        <v>18179565</v>
      </c>
      <c r="N709" s="3">
        <v>317</v>
      </c>
      <c r="O709" s="3">
        <v>372</v>
      </c>
      <c r="P709" s="3">
        <v>1458258</v>
      </c>
      <c r="Q709" s="3">
        <v>2486886</v>
      </c>
      <c r="R709" s="3">
        <v>1148138</v>
      </c>
      <c r="S709" s="3">
        <v>577080</v>
      </c>
      <c r="T709" s="17">
        <f t="shared" si="66"/>
        <v>129082.95899053628</v>
      </c>
      <c r="U709" s="17">
        <f t="shared" si="67"/>
        <v>48869.798387096773</v>
      </c>
      <c r="V709" s="17">
        <f t="shared" si="68"/>
        <v>4600.1829652996848</v>
      </c>
      <c r="W709" s="17">
        <f t="shared" si="69"/>
        <v>6685.177419354839</v>
      </c>
      <c r="X709" s="17">
        <f t="shared" si="70"/>
        <v>3621.8864353312301</v>
      </c>
      <c r="Y709" s="17">
        <f t="shared" si="71"/>
        <v>1551.2903225806451</v>
      </c>
    </row>
    <row r="710" spans="1:25" s="3" customFormat="1" ht="20" customHeight="1" x14ac:dyDescent="0.15">
      <c r="A710" s="8">
        <v>2013</v>
      </c>
      <c r="B710" s="9">
        <v>141574</v>
      </c>
      <c r="C710" s="10" t="s">
        <v>124</v>
      </c>
      <c r="D710" s="10" t="s">
        <v>125</v>
      </c>
      <c r="E710" s="10" t="s">
        <v>186</v>
      </c>
      <c r="G710" s="3">
        <v>1</v>
      </c>
      <c r="H710" s="10" t="s">
        <v>16</v>
      </c>
      <c r="I710" s="3">
        <v>5337</v>
      </c>
      <c r="J710" s="3">
        <v>6485</v>
      </c>
      <c r="K710" s="3">
        <v>11822</v>
      </c>
      <c r="L710" s="3">
        <v>16289161</v>
      </c>
      <c r="M710" s="3">
        <v>9230940</v>
      </c>
      <c r="N710" s="3">
        <v>254</v>
      </c>
      <c r="O710" s="3">
        <v>312</v>
      </c>
      <c r="P710" s="3">
        <v>845589</v>
      </c>
      <c r="Q710" s="3">
        <v>1521063</v>
      </c>
      <c r="R710" s="3">
        <v>338126</v>
      </c>
      <c r="S710" s="3">
        <v>271636</v>
      </c>
      <c r="T710" s="17">
        <f t="shared" si="66"/>
        <v>64130.555118110235</v>
      </c>
      <c r="U710" s="17">
        <f t="shared" si="67"/>
        <v>29586.346153846152</v>
      </c>
      <c r="V710" s="17">
        <f t="shared" si="68"/>
        <v>3329.0905511811025</v>
      </c>
      <c r="W710" s="17">
        <f t="shared" si="69"/>
        <v>4875.2019230769229</v>
      </c>
      <c r="X710" s="17">
        <f t="shared" si="70"/>
        <v>1331.2047244094488</v>
      </c>
      <c r="Y710" s="17">
        <f t="shared" si="71"/>
        <v>870.62820512820508</v>
      </c>
    </row>
    <row r="711" spans="1:25" s="3" customFormat="1" ht="20" customHeight="1" x14ac:dyDescent="0.15">
      <c r="A711" s="8">
        <v>2013</v>
      </c>
      <c r="B711" s="9">
        <v>225511</v>
      </c>
      <c r="C711" s="10" t="s">
        <v>126</v>
      </c>
      <c r="D711" s="10" t="s">
        <v>26</v>
      </c>
      <c r="E711" s="10" t="s">
        <v>186</v>
      </c>
      <c r="G711" s="3">
        <v>1</v>
      </c>
      <c r="H711" s="10" t="s">
        <v>16</v>
      </c>
      <c r="I711" s="3">
        <v>11100</v>
      </c>
      <c r="J711" s="3">
        <v>11375</v>
      </c>
      <c r="K711" s="3">
        <v>22475</v>
      </c>
      <c r="L711" s="3">
        <v>15624331</v>
      </c>
      <c r="M711" s="3">
        <v>6125679</v>
      </c>
      <c r="N711" s="3">
        <v>343</v>
      </c>
      <c r="O711" s="3">
        <v>221</v>
      </c>
      <c r="P711" s="3">
        <v>827740</v>
      </c>
      <c r="Q711" s="3">
        <v>1051445</v>
      </c>
      <c r="R711" s="3">
        <v>377378</v>
      </c>
      <c r="S711" s="3">
        <v>211035</v>
      </c>
      <c r="T711" s="17">
        <f t="shared" si="66"/>
        <v>45551.985422740523</v>
      </c>
      <c r="U711" s="17">
        <f t="shared" si="67"/>
        <v>27718.004524886877</v>
      </c>
      <c r="V711" s="17">
        <f t="shared" si="68"/>
        <v>2413.2361516034985</v>
      </c>
      <c r="W711" s="17">
        <f t="shared" si="69"/>
        <v>4757.6696832579182</v>
      </c>
      <c r="X711" s="17">
        <f t="shared" si="70"/>
        <v>1100.2274052478135</v>
      </c>
      <c r="Y711" s="17">
        <f t="shared" si="71"/>
        <v>954.90950226244343</v>
      </c>
    </row>
    <row r="712" spans="1:25" s="3" customFormat="1" ht="20" customHeight="1" x14ac:dyDescent="0.15">
      <c r="A712" s="8">
        <v>2013</v>
      </c>
      <c r="B712" s="9">
        <v>145637</v>
      </c>
      <c r="C712" s="10" t="s">
        <v>127</v>
      </c>
      <c r="D712" s="10" t="s">
        <v>78</v>
      </c>
      <c r="E712" s="10" t="s">
        <v>186</v>
      </c>
      <c r="G712" s="3">
        <v>1</v>
      </c>
      <c r="H712" s="10" t="s">
        <v>16</v>
      </c>
      <c r="I712" s="3">
        <v>17447</v>
      </c>
      <c r="J712" s="3">
        <v>13682</v>
      </c>
      <c r="K712" s="3">
        <v>31129</v>
      </c>
      <c r="L712" s="3">
        <v>30616589</v>
      </c>
      <c r="M712" s="3">
        <v>11729429</v>
      </c>
      <c r="N712" s="3">
        <v>359</v>
      </c>
      <c r="O712" s="3">
        <v>266</v>
      </c>
      <c r="P712" s="3">
        <v>1278834</v>
      </c>
      <c r="Q712" s="3">
        <v>1679372</v>
      </c>
      <c r="R712" s="3">
        <v>1419475</v>
      </c>
      <c r="S712" s="3">
        <v>405011</v>
      </c>
      <c r="T712" s="17">
        <f t="shared" si="66"/>
        <v>85282.977715877438</v>
      </c>
      <c r="U712" s="17">
        <f t="shared" si="67"/>
        <v>44095.597744360901</v>
      </c>
      <c r="V712" s="17">
        <f t="shared" si="68"/>
        <v>3562.2116991643452</v>
      </c>
      <c r="W712" s="17">
        <f t="shared" si="69"/>
        <v>6313.4285714285716</v>
      </c>
      <c r="X712" s="17">
        <f t="shared" si="70"/>
        <v>3953.9693593314764</v>
      </c>
      <c r="Y712" s="17">
        <f t="shared" si="71"/>
        <v>1522.5977443609022</v>
      </c>
    </row>
    <row r="713" spans="1:25" s="3" customFormat="1" ht="20" customHeight="1" x14ac:dyDescent="0.15">
      <c r="A713" s="8">
        <v>2013</v>
      </c>
      <c r="B713" s="9">
        <v>153658</v>
      </c>
      <c r="C713" s="10" t="s">
        <v>128</v>
      </c>
      <c r="D713" s="10" t="s">
        <v>57</v>
      </c>
      <c r="E713" s="10" t="s">
        <v>186</v>
      </c>
      <c r="G713" s="3">
        <v>1</v>
      </c>
      <c r="H713" s="10" t="s">
        <v>16</v>
      </c>
      <c r="I713" s="3">
        <v>9289</v>
      </c>
      <c r="J713" s="3">
        <v>10012</v>
      </c>
      <c r="K713" s="3">
        <v>19301</v>
      </c>
      <c r="L713" s="3">
        <v>38735858</v>
      </c>
      <c r="M713" s="3">
        <v>16217602</v>
      </c>
      <c r="N713" s="3">
        <v>419</v>
      </c>
      <c r="O713" s="3">
        <v>384</v>
      </c>
      <c r="P713" s="3">
        <v>1820402</v>
      </c>
      <c r="Q713" s="3">
        <v>2626993</v>
      </c>
      <c r="R713" s="3">
        <v>840211</v>
      </c>
      <c r="S713" s="3">
        <v>481213</v>
      </c>
      <c r="T713" s="17">
        <f t="shared" si="66"/>
        <v>92448.348448687349</v>
      </c>
      <c r="U713" s="17">
        <f t="shared" si="67"/>
        <v>42233.338541666664</v>
      </c>
      <c r="V713" s="17">
        <f t="shared" si="68"/>
        <v>4344.6348448687349</v>
      </c>
      <c r="W713" s="17">
        <f t="shared" si="69"/>
        <v>6841.127604166667</v>
      </c>
      <c r="X713" s="17">
        <f t="shared" si="70"/>
        <v>2005.2768496420047</v>
      </c>
      <c r="Y713" s="17">
        <f t="shared" si="71"/>
        <v>1253.1588541666667</v>
      </c>
    </row>
    <row r="714" spans="1:25" s="3" customFormat="1" ht="20" customHeight="1" x14ac:dyDescent="0.15">
      <c r="A714" s="8">
        <v>2013</v>
      </c>
      <c r="B714" s="9">
        <v>155317</v>
      </c>
      <c r="C714" s="10" t="s">
        <v>129</v>
      </c>
      <c r="D714" s="10" t="s">
        <v>59</v>
      </c>
      <c r="E714" s="10" t="s">
        <v>186</v>
      </c>
      <c r="G714" s="3">
        <v>1</v>
      </c>
      <c r="H714" s="10" t="s">
        <v>16</v>
      </c>
      <c r="I714" s="3">
        <v>8446</v>
      </c>
      <c r="J714" s="3">
        <v>8431</v>
      </c>
      <c r="K714" s="3">
        <v>16877</v>
      </c>
      <c r="L714" s="3">
        <v>27867880</v>
      </c>
      <c r="M714" s="3">
        <v>13855277</v>
      </c>
      <c r="N714" s="3">
        <v>317</v>
      </c>
      <c r="O714" s="3">
        <v>323</v>
      </c>
      <c r="P714" s="3">
        <v>1570586</v>
      </c>
      <c r="Q714" s="3">
        <v>2966760</v>
      </c>
      <c r="R714" s="3">
        <v>1176976</v>
      </c>
      <c r="S714" s="3">
        <v>530038</v>
      </c>
      <c r="T714" s="17">
        <f t="shared" si="66"/>
        <v>87911.293375394322</v>
      </c>
      <c r="U714" s="17">
        <f t="shared" si="67"/>
        <v>42895.594427244585</v>
      </c>
      <c r="V714" s="17">
        <f t="shared" si="68"/>
        <v>4954.5299684542588</v>
      </c>
      <c r="W714" s="17">
        <f t="shared" si="69"/>
        <v>9185.0154798761614</v>
      </c>
      <c r="X714" s="17">
        <f t="shared" si="70"/>
        <v>3712.8580441640379</v>
      </c>
      <c r="Y714" s="17">
        <f t="shared" si="71"/>
        <v>1640.984520123839</v>
      </c>
    </row>
    <row r="715" spans="1:25" s="3" customFormat="1" ht="20" customHeight="1" x14ac:dyDescent="0.15">
      <c r="A715" s="8">
        <v>2013</v>
      </c>
      <c r="B715" s="9">
        <v>157085</v>
      </c>
      <c r="C715" s="10" t="s">
        <v>130</v>
      </c>
      <c r="D715" s="10" t="s">
        <v>131</v>
      </c>
      <c r="E715" s="10" t="s">
        <v>186</v>
      </c>
      <c r="G715" s="3">
        <v>1</v>
      </c>
      <c r="H715" s="10" t="s">
        <v>16</v>
      </c>
      <c r="I715" s="3">
        <v>9582</v>
      </c>
      <c r="J715" s="3">
        <v>10220</v>
      </c>
      <c r="K715" s="3">
        <v>19802</v>
      </c>
      <c r="L715" s="3">
        <v>40838614</v>
      </c>
      <c r="M715" s="3">
        <v>14797981</v>
      </c>
      <c r="N715" s="3">
        <v>397</v>
      </c>
      <c r="O715" s="3">
        <v>225</v>
      </c>
      <c r="P715" s="3">
        <v>1775715</v>
      </c>
      <c r="Q715" s="3">
        <v>2372283</v>
      </c>
      <c r="R715" s="3">
        <v>1277761</v>
      </c>
      <c r="S715" s="3">
        <v>718157</v>
      </c>
      <c r="T715" s="17">
        <f t="shared" si="66"/>
        <v>102868.04534005038</v>
      </c>
      <c r="U715" s="17">
        <f t="shared" si="67"/>
        <v>65768.804444444439</v>
      </c>
      <c r="V715" s="17">
        <f t="shared" si="68"/>
        <v>4472.833753148615</v>
      </c>
      <c r="W715" s="17">
        <f t="shared" si="69"/>
        <v>10543.48</v>
      </c>
      <c r="X715" s="17">
        <f t="shared" si="70"/>
        <v>3218.5415617128465</v>
      </c>
      <c r="Y715" s="17">
        <f t="shared" si="71"/>
        <v>3191.8088888888888</v>
      </c>
    </row>
    <row r="716" spans="1:25" s="3" customFormat="1" ht="20" customHeight="1" x14ac:dyDescent="0.15">
      <c r="A716" s="8">
        <v>2013</v>
      </c>
      <c r="B716" s="9">
        <v>160658</v>
      </c>
      <c r="C716" s="10" t="s">
        <v>132</v>
      </c>
      <c r="D716" s="10" t="s">
        <v>64</v>
      </c>
      <c r="E716" s="10" t="s">
        <v>186</v>
      </c>
      <c r="G716" s="3">
        <v>1</v>
      </c>
      <c r="H716" s="10" t="s">
        <v>16</v>
      </c>
      <c r="I716" s="3">
        <v>5643</v>
      </c>
      <c r="J716" s="3">
        <v>6631</v>
      </c>
      <c r="K716" s="3">
        <v>12274</v>
      </c>
      <c r="L716" s="3">
        <v>12178521</v>
      </c>
      <c r="M716" s="3">
        <v>3958746</v>
      </c>
      <c r="N716" s="3">
        <v>278</v>
      </c>
      <c r="O716" s="3">
        <v>183</v>
      </c>
      <c r="P716" s="3">
        <v>810602</v>
      </c>
      <c r="Q716" s="3">
        <v>687929</v>
      </c>
      <c r="R716" s="3">
        <v>240475</v>
      </c>
      <c r="S716" s="3">
        <v>128310</v>
      </c>
      <c r="T716" s="17">
        <f t="shared" si="66"/>
        <v>43807.629496402878</v>
      </c>
      <c r="U716" s="17">
        <f t="shared" si="67"/>
        <v>21632.491803278688</v>
      </c>
      <c r="V716" s="17">
        <f t="shared" si="68"/>
        <v>2915.8345323741009</v>
      </c>
      <c r="W716" s="17">
        <f t="shared" si="69"/>
        <v>3759.1748633879783</v>
      </c>
      <c r="X716" s="17">
        <f t="shared" si="70"/>
        <v>865.01798561151077</v>
      </c>
      <c r="Y716" s="17">
        <f t="shared" si="71"/>
        <v>701.14754098360652</v>
      </c>
    </row>
    <row r="717" spans="1:25" s="3" customFormat="1" ht="20" customHeight="1" x14ac:dyDescent="0.15">
      <c r="A717" s="8">
        <v>2013</v>
      </c>
      <c r="B717" s="9">
        <v>159993</v>
      </c>
      <c r="C717" s="10" t="s">
        <v>133</v>
      </c>
      <c r="D717" s="10" t="s">
        <v>64</v>
      </c>
      <c r="E717" s="10" t="s">
        <v>186</v>
      </c>
      <c r="G717" s="3">
        <v>1</v>
      </c>
      <c r="H717" s="10" t="s">
        <v>16</v>
      </c>
      <c r="I717" s="3">
        <v>1770</v>
      </c>
      <c r="J717" s="3">
        <v>3081</v>
      </c>
      <c r="K717" s="3">
        <v>4851</v>
      </c>
      <c r="L717" s="3">
        <v>6090271</v>
      </c>
      <c r="M717" s="3">
        <v>2617396</v>
      </c>
      <c r="N717" s="3">
        <v>243</v>
      </c>
      <c r="O717" s="3">
        <v>175</v>
      </c>
      <c r="P717" s="3">
        <v>252907</v>
      </c>
      <c r="Q717" s="3">
        <v>293964</v>
      </c>
      <c r="R717" s="3">
        <v>96310</v>
      </c>
      <c r="S717" s="3">
        <v>45405</v>
      </c>
      <c r="T717" s="17">
        <f t="shared" si="66"/>
        <v>25062.843621399177</v>
      </c>
      <c r="U717" s="17">
        <f t="shared" si="67"/>
        <v>14956.548571428571</v>
      </c>
      <c r="V717" s="17">
        <f t="shared" si="68"/>
        <v>1040.7695473251028</v>
      </c>
      <c r="W717" s="17">
        <f t="shared" si="69"/>
        <v>1679.7942857142857</v>
      </c>
      <c r="X717" s="17">
        <f t="shared" si="70"/>
        <v>396.3374485596708</v>
      </c>
      <c r="Y717" s="17">
        <f t="shared" si="71"/>
        <v>259.45714285714286</v>
      </c>
    </row>
    <row r="718" spans="1:25" s="3" customFormat="1" ht="20" customHeight="1" x14ac:dyDescent="0.15">
      <c r="A718" s="8">
        <v>2013</v>
      </c>
      <c r="B718" s="9">
        <v>157289</v>
      </c>
      <c r="C718" s="10" t="s">
        <v>134</v>
      </c>
      <c r="D718" s="10" t="s">
        <v>131</v>
      </c>
      <c r="E718" s="10" t="s">
        <v>186</v>
      </c>
      <c r="G718" s="3">
        <v>1</v>
      </c>
      <c r="H718" s="10" t="s">
        <v>16</v>
      </c>
      <c r="I718" s="3">
        <v>5897</v>
      </c>
      <c r="J718" s="3">
        <v>6404</v>
      </c>
      <c r="K718" s="3">
        <v>12301</v>
      </c>
      <c r="L718" s="3">
        <v>45235792</v>
      </c>
      <c r="M718" s="3">
        <v>15977763</v>
      </c>
      <c r="N718" s="3">
        <v>335</v>
      </c>
      <c r="O718" s="3">
        <v>381</v>
      </c>
      <c r="P718" s="3">
        <v>1516573</v>
      </c>
      <c r="Q718" s="3">
        <v>2530895</v>
      </c>
      <c r="R718" s="3">
        <v>966269</v>
      </c>
      <c r="S718" s="3">
        <v>407995</v>
      </c>
      <c r="T718" s="17">
        <f t="shared" si="66"/>
        <v>135032.21492537315</v>
      </c>
      <c r="U718" s="17">
        <f t="shared" si="67"/>
        <v>41936.385826771657</v>
      </c>
      <c r="V718" s="17">
        <f t="shared" si="68"/>
        <v>4527.0835820895527</v>
      </c>
      <c r="W718" s="17">
        <f t="shared" si="69"/>
        <v>6642.7690288713911</v>
      </c>
      <c r="X718" s="17">
        <f t="shared" si="70"/>
        <v>2884.3850746268658</v>
      </c>
      <c r="Y718" s="17">
        <f t="shared" si="71"/>
        <v>1070.8530183727034</v>
      </c>
    </row>
    <row r="719" spans="1:25" s="3" customFormat="1" ht="20" customHeight="1" x14ac:dyDescent="0.15">
      <c r="A719" s="8">
        <v>2013</v>
      </c>
      <c r="B719" s="9">
        <v>163286</v>
      </c>
      <c r="C719" s="10" t="s">
        <v>135</v>
      </c>
      <c r="D719" s="10" t="s">
        <v>136</v>
      </c>
      <c r="E719" s="10" t="s">
        <v>186</v>
      </c>
      <c r="G719" s="3">
        <v>1</v>
      </c>
      <c r="H719" s="10" t="s">
        <v>16</v>
      </c>
      <c r="I719" s="3">
        <v>12891</v>
      </c>
      <c r="J719" s="3">
        <v>11509</v>
      </c>
      <c r="K719" s="3">
        <v>24400</v>
      </c>
      <c r="L719" s="3">
        <v>28050534</v>
      </c>
      <c r="M719" s="3">
        <v>11590409</v>
      </c>
      <c r="N719" s="3">
        <v>314</v>
      </c>
      <c r="O719" s="3">
        <v>290</v>
      </c>
      <c r="P719" s="3">
        <v>1330515</v>
      </c>
      <c r="Q719" s="3">
        <v>1440497</v>
      </c>
      <c r="R719" s="3">
        <v>524021</v>
      </c>
      <c r="S719" s="3">
        <v>275954</v>
      </c>
      <c r="T719" s="17">
        <f t="shared" si="66"/>
        <v>89332.910828025473</v>
      </c>
      <c r="U719" s="17">
        <f t="shared" si="67"/>
        <v>39966.927586206897</v>
      </c>
      <c r="V719" s="17">
        <f t="shared" si="68"/>
        <v>4237.3089171974525</v>
      </c>
      <c r="W719" s="17">
        <f t="shared" si="69"/>
        <v>4967.2310344827583</v>
      </c>
      <c r="X719" s="17">
        <f t="shared" si="70"/>
        <v>1668.8566878980891</v>
      </c>
      <c r="Y719" s="17">
        <f t="shared" si="71"/>
        <v>951.56551724137933</v>
      </c>
    </row>
    <row r="720" spans="1:25" s="3" customFormat="1" ht="20" customHeight="1" x14ac:dyDescent="0.15">
      <c r="A720" s="8">
        <v>2013</v>
      </c>
      <c r="B720" s="9">
        <v>166629</v>
      </c>
      <c r="C720" s="10" t="s">
        <v>137</v>
      </c>
      <c r="D720" s="10" t="s">
        <v>30</v>
      </c>
      <c r="E720" s="10" t="s">
        <v>186</v>
      </c>
      <c r="G720" s="3">
        <v>1</v>
      </c>
      <c r="H720" s="10" t="s">
        <v>16</v>
      </c>
      <c r="I720" s="3">
        <v>10557</v>
      </c>
      <c r="J720" s="3">
        <v>9827</v>
      </c>
      <c r="K720" s="3">
        <v>20384</v>
      </c>
      <c r="L720" s="3">
        <v>15936847</v>
      </c>
      <c r="M720" s="3">
        <v>8108563</v>
      </c>
      <c r="N720" s="3">
        <v>385</v>
      </c>
      <c r="O720" s="3">
        <v>381</v>
      </c>
      <c r="P720" s="3">
        <v>1139030</v>
      </c>
      <c r="Q720" s="3">
        <v>1109763</v>
      </c>
      <c r="R720" s="3">
        <v>605588</v>
      </c>
      <c r="S720" s="3">
        <v>279022</v>
      </c>
      <c r="T720" s="17">
        <f t="shared" si="66"/>
        <v>41394.407792207792</v>
      </c>
      <c r="U720" s="17">
        <f t="shared" si="67"/>
        <v>21282.317585301837</v>
      </c>
      <c r="V720" s="17">
        <f t="shared" si="68"/>
        <v>2958.5194805194806</v>
      </c>
      <c r="W720" s="17">
        <f t="shared" si="69"/>
        <v>2912.7637795275591</v>
      </c>
      <c r="X720" s="17">
        <f t="shared" si="70"/>
        <v>1572.9558441558443</v>
      </c>
      <c r="Y720" s="17">
        <f t="shared" si="71"/>
        <v>732.3412073490814</v>
      </c>
    </row>
    <row r="721" spans="1:25" s="3" customFormat="1" ht="20" customHeight="1" x14ac:dyDescent="0.15">
      <c r="A721" s="8">
        <v>2013</v>
      </c>
      <c r="B721" s="9">
        <v>220862</v>
      </c>
      <c r="C721" s="10" t="s">
        <v>138</v>
      </c>
      <c r="D721" s="10" t="s">
        <v>71</v>
      </c>
      <c r="E721" s="10" t="s">
        <v>186</v>
      </c>
      <c r="G721" s="3">
        <v>1</v>
      </c>
      <c r="H721" s="10" t="s">
        <v>16</v>
      </c>
      <c r="I721" s="3">
        <v>5092</v>
      </c>
      <c r="J721" s="3">
        <v>7189</v>
      </c>
      <c r="K721" s="3">
        <v>12281</v>
      </c>
      <c r="L721" s="3">
        <v>25124885</v>
      </c>
      <c r="M721" s="3">
        <v>7464518</v>
      </c>
      <c r="N721" s="3">
        <v>329</v>
      </c>
      <c r="O721" s="3">
        <v>208</v>
      </c>
      <c r="P721" s="3">
        <v>1084525</v>
      </c>
      <c r="Q721" s="3">
        <v>1175108</v>
      </c>
      <c r="R721" s="3">
        <v>543299</v>
      </c>
      <c r="S721" s="3">
        <v>213200</v>
      </c>
      <c r="T721" s="17">
        <f t="shared" si="66"/>
        <v>76367.431610942251</v>
      </c>
      <c r="U721" s="17">
        <f t="shared" si="67"/>
        <v>35887.105769230766</v>
      </c>
      <c r="V721" s="17">
        <f t="shared" si="68"/>
        <v>3296.4285714285716</v>
      </c>
      <c r="W721" s="17">
        <f t="shared" si="69"/>
        <v>5649.5576923076924</v>
      </c>
      <c r="X721" s="17">
        <f t="shared" si="70"/>
        <v>1651.3647416413373</v>
      </c>
      <c r="Y721" s="17">
        <f t="shared" si="71"/>
        <v>1025</v>
      </c>
    </row>
    <row r="722" spans="1:25" s="3" customFormat="1" ht="20" customHeight="1" x14ac:dyDescent="0.15">
      <c r="A722" s="8">
        <v>2013</v>
      </c>
      <c r="B722" s="9">
        <v>135726</v>
      </c>
      <c r="C722" s="10" t="s">
        <v>139</v>
      </c>
      <c r="D722" s="10" t="s">
        <v>48</v>
      </c>
      <c r="E722" s="10" t="s">
        <v>186</v>
      </c>
      <c r="G722" s="3">
        <v>1</v>
      </c>
      <c r="H722" s="10" t="s">
        <v>16</v>
      </c>
      <c r="I722" s="3">
        <v>5179</v>
      </c>
      <c r="J722" s="3">
        <v>5338</v>
      </c>
      <c r="K722" s="3">
        <v>10517</v>
      </c>
      <c r="L722" s="3">
        <v>39130529</v>
      </c>
      <c r="M722" s="3">
        <v>12762759</v>
      </c>
      <c r="N722" s="3">
        <v>251</v>
      </c>
      <c r="O722" s="3">
        <v>234</v>
      </c>
      <c r="P722" s="3">
        <v>755965</v>
      </c>
      <c r="Q722" s="3">
        <v>1082992</v>
      </c>
      <c r="R722" s="3">
        <v>896818</v>
      </c>
      <c r="S722" s="3">
        <v>274945</v>
      </c>
      <c r="T722" s="17">
        <f t="shared" si="66"/>
        <v>155898.52191235061</v>
      </c>
      <c r="U722" s="17">
        <f t="shared" si="67"/>
        <v>54541.705128205125</v>
      </c>
      <c r="V722" s="17">
        <f t="shared" si="68"/>
        <v>3011.8127490039842</v>
      </c>
      <c r="W722" s="17">
        <f t="shared" si="69"/>
        <v>4628.1709401709404</v>
      </c>
      <c r="X722" s="17">
        <f t="shared" si="70"/>
        <v>3572.9800796812747</v>
      </c>
      <c r="Y722" s="17">
        <f t="shared" si="71"/>
        <v>1174.9786324786326</v>
      </c>
    </row>
    <row r="723" spans="1:25" s="3" customFormat="1" ht="20" customHeight="1" x14ac:dyDescent="0.15">
      <c r="A723" s="8">
        <v>2013</v>
      </c>
      <c r="B723" s="9">
        <v>170976</v>
      </c>
      <c r="C723" s="10" t="s">
        <v>140</v>
      </c>
      <c r="D723" s="10" t="s">
        <v>38</v>
      </c>
      <c r="E723" s="10" t="s">
        <v>186</v>
      </c>
      <c r="G723" s="3">
        <v>1</v>
      </c>
      <c r="H723" s="10" t="s">
        <v>16</v>
      </c>
      <c r="I723" s="3">
        <v>13814</v>
      </c>
      <c r="J723" s="3">
        <v>13414</v>
      </c>
      <c r="K723" s="3">
        <v>27228</v>
      </c>
      <c r="L723" s="3">
        <v>49586818</v>
      </c>
      <c r="M723" s="3">
        <v>21342142</v>
      </c>
      <c r="N723" s="3">
        <v>518</v>
      </c>
      <c r="O723" s="3">
        <v>509</v>
      </c>
      <c r="P723" s="3">
        <v>4239863</v>
      </c>
      <c r="Q723" s="3">
        <v>4221116</v>
      </c>
      <c r="R723" s="3">
        <v>1348482</v>
      </c>
      <c r="S723" s="3">
        <v>708563</v>
      </c>
      <c r="T723" s="17">
        <f t="shared" si="66"/>
        <v>95727.44787644787</v>
      </c>
      <c r="U723" s="17">
        <f t="shared" si="67"/>
        <v>41929.552062868366</v>
      </c>
      <c r="V723" s="17">
        <f t="shared" si="68"/>
        <v>8185.0637065637065</v>
      </c>
      <c r="W723" s="17">
        <f t="shared" si="69"/>
        <v>8292.9587426326125</v>
      </c>
      <c r="X723" s="17">
        <f t="shared" si="70"/>
        <v>2603.2471042471043</v>
      </c>
      <c r="Y723" s="17">
        <f t="shared" si="71"/>
        <v>1392.0687622789783</v>
      </c>
    </row>
    <row r="724" spans="1:25" s="3" customFormat="1" ht="20" customHeight="1" x14ac:dyDescent="0.15">
      <c r="A724" s="8">
        <v>2013</v>
      </c>
      <c r="B724" s="9">
        <v>174066</v>
      </c>
      <c r="C724" s="10" t="s">
        <v>141</v>
      </c>
      <c r="D724" s="10" t="s">
        <v>142</v>
      </c>
      <c r="E724" s="10" t="s">
        <v>186</v>
      </c>
      <c r="G724" s="3">
        <v>1</v>
      </c>
      <c r="H724" s="10" t="s">
        <v>16</v>
      </c>
      <c r="I724" s="3">
        <v>13616</v>
      </c>
      <c r="J724" s="3">
        <v>14250</v>
      </c>
      <c r="K724" s="3">
        <v>27866</v>
      </c>
      <c r="L724" s="3">
        <v>52497933</v>
      </c>
      <c r="M724" s="3">
        <v>16728621</v>
      </c>
      <c r="N724" s="3">
        <v>471</v>
      </c>
      <c r="O724" s="3">
        <v>501</v>
      </c>
      <c r="P724" s="3">
        <v>3679102</v>
      </c>
      <c r="Q724" s="3">
        <v>3099426</v>
      </c>
      <c r="R724" s="3">
        <v>1159505</v>
      </c>
      <c r="S724" s="3">
        <v>466143</v>
      </c>
      <c r="T724" s="17">
        <f t="shared" si="66"/>
        <v>111460.57961783439</v>
      </c>
      <c r="U724" s="17">
        <f t="shared" si="67"/>
        <v>33390.461077844309</v>
      </c>
      <c r="V724" s="17">
        <f t="shared" si="68"/>
        <v>7811.2569002123146</v>
      </c>
      <c r="W724" s="17">
        <f t="shared" si="69"/>
        <v>6186.4790419161673</v>
      </c>
      <c r="X724" s="17">
        <f t="shared" si="70"/>
        <v>2461.7940552016985</v>
      </c>
      <c r="Y724" s="17">
        <f t="shared" si="71"/>
        <v>930.42514970059881</v>
      </c>
    </row>
    <row r="725" spans="1:25" s="3" customFormat="1" ht="20" customHeight="1" x14ac:dyDescent="0.15">
      <c r="A725" s="8">
        <v>2013</v>
      </c>
      <c r="B725" s="9">
        <v>176017</v>
      </c>
      <c r="C725" s="10" t="s">
        <v>143</v>
      </c>
      <c r="D725" s="10" t="s">
        <v>73</v>
      </c>
      <c r="E725" s="10" t="s">
        <v>186</v>
      </c>
      <c r="G725" s="3">
        <v>1</v>
      </c>
      <c r="H725" s="10" t="s">
        <v>16</v>
      </c>
      <c r="I725" s="3">
        <v>6917</v>
      </c>
      <c r="J725" s="3">
        <v>8494</v>
      </c>
      <c r="K725" s="3">
        <v>15411</v>
      </c>
      <c r="L725" s="3">
        <v>37636892</v>
      </c>
      <c r="M725" s="3">
        <v>12346241</v>
      </c>
      <c r="N725" s="3">
        <v>302</v>
      </c>
      <c r="O725" s="3">
        <v>215</v>
      </c>
      <c r="P725" s="3">
        <v>2488015</v>
      </c>
      <c r="Q725" s="3">
        <v>2234981</v>
      </c>
      <c r="R725" s="3">
        <v>874951</v>
      </c>
      <c r="S725" s="3">
        <v>427550</v>
      </c>
      <c r="T725" s="17">
        <f t="shared" si="66"/>
        <v>124625.4701986755</v>
      </c>
      <c r="U725" s="17">
        <f t="shared" si="67"/>
        <v>57424.376744186047</v>
      </c>
      <c r="V725" s="17">
        <f t="shared" si="68"/>
        <v>8238.4602649006629</v>
      </c>
      <c r="W725" s="17">
        <f t="shared" si="69"/>
        <v>10395.260465116278</v>
      </c>
      <c r="X725" s="17">
        <f t="shared" si="70"/>
        <v>2897.1887417218545</v>
      </c>
      <c r="Y725" s="17">
        <f t="shared" si="71"/>
        <v>1988.6046511627908</v>
      </c>
    </row>
    <row r="726" spans="1:25" s="3" customFormat="1" ht="20" customHeight="1" x14ac:dyDescent="0.15">
      <c r="A726" s="8">
        <v>2013</v>
      </c>
      <c r="B726" s="9">
        <v>178396</v>
      </c>
      <c r="C726" s="10" t="s">
        <v>144</v>
      </c>
      <c r="D726" s="10" t="s">
        <v>145</v>
      </c>
      <c r="E726" s="10" t="s">
        <v>186</v>
      </c>
      <c r="G726" s="3">
        <v>1</v>
      </c>
      <c r="H726" s="10" t="s">
        <v>16</v>
      </c>
      <c r="I726" s="3">
        <v>12052</v>
      </c>
      <c r="J726" s="3">
        <v>13116</v>
      </c>
      <c r="K726" s="3">
        <v>25168</v>
      </c>
      <c r="L726" s="3">
        <v>33436855</v>
      </c>
      <c r="M726" s="3">
        <v>12242971</v>
      </c>
      <c r="N726" s="3">
        <v>415</v>
      </c>
      <c r="O726" s="3">
        <v>275</v>
      </c>
      <c r="P726" s="3">
        <v>1416338</v>
      </c>
      <c r="Q726" s="3">
        <v>2286536</v>
      </c>
      <c r="R726" s="3">
        <v>879101</v>
      </c>
      <c r="S726" s="3">
        <v>348409</v>
      </c>
      <c r="T726" s="17">
        <f t="shared" si="66"/>
        <v>80570.73493975903</v>
      </c>
      <c r="U726" s="17">
        <f t="shared" si="67"/>
        <v>44519.894545454546</v>
      </c>
      <c r="V726" s="17">
        <f t="shared" si="68"/>
        <v>3412.8626506024098</v>
      </c>
      <c r="W726" s="17">
        <f t="shared" si="69"/>
        <v>8314.676363636363</v>
      </c>
      <c r="X726" s="17">
        <f t="shared" si="70"/>
        <v>2118.3156626506025</v>
      </c>
      <c r="Y726" s="17">
        <f t="shared" si="71"/>
        <v>1266.9418181818182</v>
      </c>
    </row>
    <row r="727" spans="1:25" s="3" customFormat="1" ht="20" customHeight="1" x14ac:dyDescent="0.15">
      <c r="A727" s="8">
        <v>2013</v>
      </c>
      <c r="B727" s="9">
        <v>181464</v>
      </c>
      <c r="C727" s="10" t="s">
        <v>146</v>
      </c>
      <c r="D727" s="10" t="s">
        <v>147</v>
      </c>
      <c r="E727" s="10" t="s">
        <v>186</v>
      </c>
      <c r="G727" s="3">
        <v>1</v>
      </c>
      <c r="H727" s="10" t="s">
        <v>16</v>
      </c>
      <c r="I727" s="3">
        <v>9697</v>
      </c>
      <c r="J727" s="3">
        <v>8405</v>
      </c>
      <c r="K727" s="3">
        <v>18102</v>
      </c>
      <c r="L727" s="3">
        <v>37423632</v>
      </c>
      <c r="M727" s="3">
        <v>16106273</v>
      </c>
      <c r="N727" s="3">
        <v>478</v>
      </c>
      <c r="O727" s="3">
        <v>325</v>
      </c>
      <c r="P727" s="3">
        <v>1868197</v>
      </c>
      <c r="Q727" s="3">
        <v>2832028</v>
      </c>
      <c r="R727" s="3">
        <v>1566742</v>
      </c>
      <c r="S727" s="3">
        <v>493373</v>
      </c>
      <c r="T727" s="17">
        <f t="shared" si="66"/>
        <v>78292.117154811713</v>
      </c>
      <c r="U727" s="17">
        <f t="shared" si="67"/>
        <v>49557.763076923075</v>
      </c>
      <c r="V727" s="17">
        <f t="shared" si="68"/>
        <v>3908.3619246861927</v>
      </c>
      <c r="W727" s="17">
        <f t="shared" si="69"/>
        <v>8713.9323076923083</v>
      </c>
      <c r="X727" s="17">
        <f t="shared" si="70"/>
        <v>3277.7029288702929</v>
      </c>
      <c r="Y727" s="17">
        <f t="shared" si="71"/>
        <v>1518.0707692307692</v>
      </c>
    </row>
    <row r="728" spans="1:25" s="3" customFormat="1" ht="20" customHeight="1" x14ac:dyDescent="0.15">
      <c r="A728" s="8">
        <v>2013</v>
      </c>
      <c r="B728" s="9">
        <v>182281</v>
      </c>
      <c r="C728" s="10" t="s">
        <v>148</v>
      </c>
      <c r="D728" s="10" t="s">
        <v>149</v>
      </c>
      <c r="E728" s="10" t="s">
        <v>186</v>
      </c>
      <c r="G728" s="3">
        <v>1</v>
      </c>
      <c r="H728" s="10" t="s">
        <v>16</v>
      </c>
      <c r="I728" s="3">
        <v>7245</v>
      </c>
      <c r="J728" s="3">
        <v>9263</v>
      </c>
      <c r="K728" s="3">
        <v>16508</v>
      </c>
      <c r="L728" s="3">
        <v>15591043</v>
      </c>
      <c r="M728" s="3">
        <v>6644462</v>
      </c>
      <c r="N728" s="3">
        <v>235</v>
      </c>
      <c r="O728" s="3">
        <v>261</v>
      </c>
      <c r="P728" s="3">
        <v>998824</v>
      </c>
      <c r="Q728" s="3">
        <v>1126552</v>
      </c>
      <c r="R728" s="3">
        <v>605461</v>
      </c>
      <c r="S728" s="3">
        <v>238498</v>
      </c>
      <c r="T728" s="17">
        <f t="shared" si="66"/>
        <v>66344.863829787239</v>
      </c>
      <c r="U728" s="17">
        <f t="shared" si="67"/>
        <v>25457.708812260535</v>
      </c>
      <c r="V728" s="17">
        <f t="shared" si="68"/>
        <v>4250.314893617021</v>
      </c>
      <c r="W728" s="17">
        <f t="shared" si="69"/>
        <v>4316.2911877394636</v>
      </c>
      <c r="X728" s="17">
        <f t="shared" si="70"/>
        <v>2576.4297872340426</v>
      </c>
      <c r="Y728" s="17">
        <f t="shared" si="71"/>
        <v>913.78544061302682</v>
      </c>
    </row>
    <row r="729" spans="1:25" s="3" customFormat="1" ht="20" customHeight="1" x14ac:dyDescent="0.15">
      <c r="A729" s="8">
        <v>2013</v>
      </c>
      <c r="B729" s="9">
        <v>182290</v>
      </c>
      <c r="C729" s="10" t="s">
        <v>150</v>
      </c>
      <c r="D729" s="10" t="s">
        <v>149</v>
      </c>
      <c r="E729" s="10" t="s">
        <v>186</v>
      </c>
      <c r="G729" s="3">
        <v>1</v>
      </c>
      <c r="H729" s="10" t="s">
        <v>16</v>
      </c>
      <c r="I729" s="3">
        <v>6097</v>
      </c>
      <c r="J729" s="3">
        <v>6822</v>
      </c>
      <c r="K729" s="3">
        <v>12919</v>
      </c>
      <c r="L729" s="3">
        <v>10116565</v>
      </c>
      <c r="M729" s="3">
        <v>5870437</v>
      </c>
      <c r="N729" s="3">
        <v>172</v>
      </c>
      <c r="O729" s="3">
        <v>231</v>
      </c>
      <c r="P729" s="3">
        <v>526014</v>
      </c>
      <c r="Q729" s="3">
        <v>976684</v>
      </c>
      <c r="R729" s="3">
        <v>418828</v>
      </c>
      <c r="S729" s="3">
        <v>122313</v>
      </c>
      <c r="T729" s="17">
        <f t="shared" si="66"/>
        <v>58817.238372093023</v>
      </c>
      <c r="U729" s="17">
        <f t="shared" si="67"/>
        <v>25413.147186147187</v>
      </c>
      <c r="V729" s="17">
        <f t="shared" si="68"/>
        <v>3058.2209302325582</v>
      </c>
      <c r="W729" s="17">
        <f t="shared" si="69"/>
        <v>4228.0692640692641</v>
      </c>
      <c r="X729" s="17">
        <f t="shared" si="70"/>
        <v>2435.046511627907</v>
      </c>
      <c r="Y729" s="17">
        <f t="shared" si="71"/>
        <v>529.49350649350652</v>
      </c>
    </row>
    <row r="730" spans="1:25" s="3" customFormat="1" ht="20" customHeight="1" x14ac:dyDescent="0.15">
      <c r="A730" s="8">
        <v>2013</v>
      </c>
      <c r="B730" s="9">
        <v>187985</v>
      </c>
      <c r="C730" s="10" t="s">
        <v>151</v>
      </c>
      <c r="D730" s="10" t="s">
        <v>75</v>
      </c>
      <c r="E730" s="10" t="s">
        <v>186</v>
      </c>
      <c r="G730" s="3">
        <v>1</v>
      </c>
      <c r="H730" s="10" t="s">
        <v>16</v>
      </c>
      <c r="I730" s="3">
        <v>7576</v>
      </c>
      <c r="J730" s="3">
        <v>9250</v>
      </c>
      <c r="K730" s="3">
        <v>16826</v>
      </c>
      <c r="L730" s="3">
        <v>15963644</v>
      </c>
      <c r="M730" s="3">
        <v>7230513</v>
      </c>
      <c r="N730" s="3">
        <v>370</v>
      </c>
      <c r="O730" s="3">
        <v>289</v>
      </c>
      <c r="P730" s="3">
        <v>1169112</v>
      </c>
      <c r="Q730" s="3">
        <v>917984</v>
      </c>
      <c r="R730" s="3">
        <v>509501</v>
      </c>
      <c r="S730" s="3">
        <v>173081</v>
      </c>
      <c r="T730" s="17">
        <f t="shared" si="66"/>
        <v>43144.983783783784</v>
      </c>
      <c r="U730" s="17">
        <f t="shared" si="67"/>
        <v>25019.076124567473</v>
      </c>
      <c r="V730" s="17">
        <f t="shared" si="68"/>
        <v>3159.762162162162</v>
      </c>
      <c r="W730" s="17">
        <f t="shared" si="69"/>
        <v>3176.415224913495</v>
      </c>
      <c r="X730" s="17">
        <f t="shared" si="70"/>
        <v>1377.0297297297298</v>
      </c>
      <c r="Y730" s="17">
        <f t="shared" si="71"/>
        <v>598.89619377162626</v>
      </c>
    </row>
    <row r="731" spans="1:25" s="3" customFormat="1" ht="20" customHeight="1" x14ac:dyDescent="0.15">
      <c r="A731" s="8">
        <v>2013</v>
      </c>
      <c r="B731" s="9">
        <v>199120</v>
      </c>
      <c r="C731" s="10" t="s">
        <v>152</v>
      </c>
      <c r="D731" s="10" t="s">
        <v>14</v>
      </c>
      <c r="E731" s="10" t="s">
        <v>186</v>
      </c>
      <c r="G731" s="3">
        <v>1</v>
      </c>
      <c r="H731" s="10" t="s">
        <v>16</v>
      </c>
      <c r="I731" s="3">
        <v>7284</v>
      </c>
      <c r="J731" s="3">
        <v>10235</v>
      </c>
      <c r="K731" s="3">
        <v>17519</v>
      </c>
      <c r="L731" s="3">
        <v>32569297</v>
      </c>
      <c r="M731" s="3">
        <v>13362726</v>
      </c>
      <c r="N731" s="3">
        <v>513</v>
      </c>
      <c r="O731" s="3">
        <v>426</v>
      </c>
      <c r="P731" s="3">
        <v>1288341</v>
      </c>
      <c r="Q731" s="3">
        <v>1699854</v>
      </c>
      <c r="R731" s="3">
        <v>911069</v>
      </c>
      <c r="S731" s="3">
        <v>408045</v>
      </c>
      <c r="T731" s="17">
        <f t="shared" si="66"/>
        <v>63487.908382066278</v>
      </c>
      <c r="U731" s="17">
        <f t="shared" si="67"/>
        <v>31367.901408450703</v>
      </c>
      <c r="V731" s="17">
        <f t="shared" si="68"/>
        <v>2511.3859649122805</v>
      </c>
      <c r="W731" s="17">
        <f t="shared" si="69"/>
        <v>3990.2676056338028</v>
      </c>
      <c r="X731" s="17">
        <f t="shared" si="70"/>
        <v>1775.962962962963</v>
      </c>
      <c r="Y731" s="17">
        <f t="shared" si="71"/>
        <v>957.85211267605632</v>
      </c>
    </row>
    <row r="732" spans="1:25" s="3" customFormat="1" ht="20" customHeight="1" x14ac:dyDescent="0.15">
      <c r="A732" s="8">
        <v>2013</v>
      </c>
      <c r="B732" s="9">
        <v>199139</v>
      </c>
      <c r="C732" s="10" t="s">
        <v>153</v>
      </c>
      <c r="D732" s="10" t="s">
        <v>14</v>
      </c>
      <c r="E732" s="10" t="s">
        <v>187</v>
      </c>
      <c r="G732" s="3">
        <v>1</v>
      </c>
      <c r="H732" s="10" t="s">
        <v>16</v>
      </c>
      <c r="I732" s="3">
        <v>9547</v>
      </c>
      <c r="J732" s="3">
        <v>8756</v>
      </c>
      <c r="K732" s="3">
        <v>18303</v>
      </c>
      <c r="L732" s="3">
        <v>9826051</v>
      </c>
      <c r="M732" s="3">
        <v>4597543</v>
      </c>
      <c r="N732" s="3">
        <v>320</v>
      </c>
      <c r="O732" s="3">
        <v>204</v>
      </c>
      <c r="P732" s="3">
        <v>701242</v>
      </c>
      <c r="Q732" s="3">
        <v>594288</v>
      </c>
      <c r="R732" s="3">
        <v>307870</v>
      </c>
      <c r="S732" s="3">
        <v>131544</v>
      </c>
      <c r="T732" s="17">
        <f t="shared" si="66"/>
        <v>30706.409374999999</v>
      </c>
      <c r="U732" s="17">
        <f t="shared" si="67"/>
        <v>22536.975490196077</v>
      </c>
      <c r="V732" s="17">
        <f t="shared" si="68"/>
        <v>2191.3812499999999</v>
      </c>
      <c r="W732" s="17">
        <f t="shared" si="69"/>
        <v>2913.1764705882351</v>
      </c>
      <c r="X732" s="17">
        <f t="shared" si="70"/>
        <v>962.09375</v>
      </c>
      <c r="Y732" s="17">
        <f t="shared" si="71"/>
        <v>644.82352941176475</v>
      </c>
    </row>
    <row r="733" spans="1:25" s="3" customFormat="1" ht="20" customHeight="1" x14ac:dyDescent="0.15">
      <c r="A733" s="8">
        <v>2013</v>
      </c>
      <c r="B733" s="9">
        <v>227216</v>
      </c>
      <c r="C733" s="10" t="s">
        <v>154</v>
      </c>
      <c r="D733" s="10" t="s">
        <v>26</v>
      </c>
      <c r="E733" s="10" t="s">
        <v>186</v>
      </c>
      <c r="G733" s="3">
        <v>1</v>
      </c>
      <c r="H733" s="10" t="s">
        <v>16</v>
      </c>
      <c r="I733" s="3">
        <v>11361</v>
      </c>
      <c r="J733" s="3">
        <v>12765</v>
      </c>
      <c r="K733" s="3">
        <v>24126</v>
      </c>
      <c r="L733" s="3">
        <v>10191672</v>
      </c>
      <c r="M733" s="3">
        <v>5003469</v>
      </c>
      <c r="N733" s="3">
        <v>205</v>
      </c>
      <c r="O733" s="3">
        <v>203</v>
      </c>
      <c r="P733" s="3">
        <v>173251</v>
      </c>
      <c r="Q733" s="3">
        <v>824471</v>
      </c>
      <c r="R733" s="3">
        <v>152769</v>
      </c>
      <c r="S733" s="3">
        <v>121543</v>
      </c>
      <c r="T733" s="17">
        <f t="shared" si="66"/>
        <v>49715.473170731704</v>
      </c>
      <c r="U733" s="17">
        <f t="shared" si="67"/>
        <v>24647.63054187192</v>
      </c>
      <c r="V733" s="17">
        <f t="shared" si="68"/>
        <v>845.12682926829268</v>
      </c>
      <c r="W733" s="17">
        <f t="shared" si="69"/>
        <v>4061.4334975369457</v>
      </c>
      <c r="X733" s="17">
        <f t="shared" si="70"/>
        <v>745.2146341463415</v>
      </c>
      <c r="Y733" s="17">
        <f t="shared" si="71"/>
        <v>598.73399014778329</v>
      </c>
    </row>
    <row r="734" spans="1:25" s="3" customFormat="1" ht="20" customHeight="1" x14ac:dyDescent="0.15">
      <c r="A734" s="8">
        <v>2013</v>
      </c>
      <c r="B734" s="9">
        <v>152080</v>
      </c>
      <c r="C734" s="10" t="s">
        <v>155</v>
      </c>
      <c r="D734" s="10" t="s">
        <v>24</v>
      </c>
      <c r="E734" s="10" t="s">
        <v>186</v>
      </c>
      <c r="G734" s="3">
        <v>1</v>
      </c>
      <c r="H734" s="10" t="s">
        <v>16</v>
      </c>
      <c r="I734" s="3">
        <v>4448</v>
      </c>
      <c r="J734" s="3">
        <v>4001</v>
      </c>
      <c r="K734" s="3">
        <v>8449</v>
      </c>
      <c r="L734" s="3">
        <v>52614672</v>
      </c>
      <c r="M734" s="3">
        <v>19016756</v>
      </c>
      <c r="N734" s="3">
        <v>519</v>
      </c>
      <c r="O734" s="3">
        <v>385</v>
      </c>
      <c r="P734" s="3">
        <v>4303991</v>
      </c>
      <c r="Q734" s="3">
        <v>2613061</v>
      </c>
      <c r="R734" s="3">
        <v>1535545</v>
      </c>
      <c r="S734" s="3">
        <v>448650</v>
      </c>
      <c r="T734" s="17">
        <f t="shared" si="66"/>
        <v>101377.01734104047</v>
      </c>
      <c r="U734" s="17">
        <f t="shared" si="67"/>
        <v>49394.171428571426</v>
      </c>
      <c r="V734" s="17">
        <f t="shared" si="68"/>
        <v>8292.8535645472057</v>
      </c>
      <c r="W734" s="17">
        <f t="shared" si="69"/>
        <v>6787.1714285714288</v>
      </c>
      <c r="X734" s="17">
        <f t="shared" si="70"/>
        <v>2958.6608863198458</v>
      </c>
      <c r="Y734" s="17">
        <f t="shared" si="71"/>
        <v>1165.3246753246754</v>
      </c>
    </row>
    <row r="735" spans="1:25" s="3" customFormat="1" ht="20" customHeight="1" x14ac:dyDescent="0.15">
      <c r="A735" s="8">
        <v>2013</v>
      </c>
      <c r="B735" s="9">
        <v>207500</v>
      </c>
      <c r="C735" s="10" t="s">
        <v>156</v>
      </c>
      <c r="D735" s="10" t="s">
        <v>83</v>
      </c>
      <c r="E735" s="10" t="s">
        <v>186</v>
      </c>
      <c r="G735" s="3">
        <v>1</v>
      </c>
      <c r="H735" s="10" t="s">
        <v>16</v>
      </c>
      <c r="I735" s="3">
        <v>8769</v>
      </c>
      <c r="J735" s="3">
        <v>8630</v>
      </c>
      <c r="K735" s="3">
        <v>17399</v>
      </c>
      <c r="L735" s="3">
        <v>45109451</v>
      </c>
      <c r="M735" s="3">
        <v>19826381</v>
      </c>
      <c r="N735" s="3">
        <v>333</v>
      </c>
      <c r="O735" s="3">
        <v>371</v>
      </c>
      <c r="P735" s="3">
        <v>1976492</v>
      </c>
      <c r="Q735" s="3">
        <v>3073389</v>
      </c>
      <c r="R735" s="3">
        <v>1243371</v>
      </c>
      <c r="S735" s="3">
        <v>514780</v>
      </c>
      <c r="T735" s="17">
        <f t="shared" si="66"/>
        <v>135463.8168168168</v>
      </c>
      <c r="U735" s="17">
        <f t="shared" si="67"/>
        <v>53440.380053908353</v>
      </c>
      <c r="V735" s="17">
        <f t="shared" si="68"/>
        <v>5935.4114114114118</v>
      </c>
      <c r="W735" s="17">
        <f t="shared" si="69"/>
        <v>8284.0673854447432</v>
      </c>
      <c r="X735" s="17">
        <f t="shared" si="70"/>
        <v>3733.8468468468468</v>
      </c>
      <c r="Y735" s="17">
        <f t="shared" si="71"/>
        <v>1387.5471698113208</v>
      </c>
    </row>
    <row r="736" spans="1:25" s="3" customFormat="1" ht="20" customHeight="1" x14ac:dyDescent="0.15">
      <c r="A736" s="8">
        <v>2013</v>
      </c>
      <c r="B736" s="9">
        <v>209551</v>
      </c>
      <c r="C736" s="10" t="s">
        <v>157</v>
      </c>
      <c r="D736" s="10" t="s">
        <v>86</v>
      </c>
      <c r="E736" s="10" t="s">
        <v>186</v>
      </c>
      <c r="G736" s="3">
        <v>1</v>
      </c>
      <c r="H736" s="10" t="s">
        <v>16</v>
      </c>
      <c r="I736" s="3">
        <v>8972</v>
      </c>
      <c r="J736" s="3">
        <v>9900</v>
      </c>
      <c r="K736" s="3">
        <v>18872</v>
      </c>
      <c r="L736" s="3">
        <v>31419319</v>
      </c>
      <c r="M736" s="3">
        <v>13716398</v>
      </c>
      <c r="N736" s="3">
        <v>310</v>
      </c>
      <c r="O736" s="3">
        <v>317</v>
      </c>
      <c r="P736" s="3">
        <v>1446836</v>
      </c>
      <c r="Q736" s="3">
        <v>1865915</v>
      </c>
      <c r="R736" s="3">
        <v>1149928</v>
      </c>
      <c r="S736" s="3">
        <v>378020</v>
      </c>
      <c r="T736" s="17">
        <f t="shared" si="66"/>
        <v>101352.64193548387</v>
      </c>
      <c r="U736" s="17">
        <f t="shared" si="67"/>
        <v>43269.394321766558</v>
      </c>
      <c r="V736" s="17">
        <f t="shared" si="68"/>
        <v>4667.2129032258063</v>
      </c>
      <c r="W736" s="17">
        <f t="shared" si="69"/>
        <v>5886.1671924290222</v>
      </c>
      <c r="X736" s="17">
        <f t="shared" si="70"/>
        <v>3709.4451612903226</v>
      </c>
      <c r="Y736" s="17">
        <f t="shared" si="71"/>
        <v>1192.4921135646687</v>
      </c>
    </row>
    <row r="737" spans="1:25" s="3" customFormat="1" ht="20" customHeight="1" x14ac:dyDescent="0.15">
      <c r="A737" s="8">
        <v>2013</v>
      </c>
      <c r="B737" s="9">
        <v>215293</v>
      </c>
      <c r="C737" s="10" t="s">
        <v>158</v>
      </c>
      <c r="D737" s="10" t="s">
        <v>98</v>
      </c>
      <c r="E737" s="10" t="s">
        <v>186</v>
      </c>
      <c r="G737" s="3">
        <v>1</v>
      </c>
      <c r="H737" s="10" t="s">
        <v>16</v>
      </c>
      <c r="I737" s="3">
        <v>8677</v>
      </c>
      <c r="J737" s="3">
        <v>8758</v>
      </c>
      <c r="K737" s="3">
        <v>17435</v>
      </c>
      <c r="L737" s="3">
        <v>34274256</v>
      </c>
      <c r="M737" s="3">
        <v>11909789</v>
      </c>
      <c r="N737" s="3">
        <v>312</v>
      </c>
      <c r="O737" s="3">
        <v>304</v>
      </c>
      <c r="P737" s="3">
        <v>1172750</v>
      </c>
      <c r="Q737" s="3">
        <v>1338579</v>
      </c>
      <c r="R737" s="3">
        <v>739959</v>
      </c>
      <c r="S737" s="3">
        <v>374852</v>
      </c>
      <c r="T737" s="17">
        <f t="shared" si="66"/>
        <v>109853.38461538461</v>
      </c>
      <c r="U737" s="17">
        <f t="shared" si="67"/>
        <v>39176.9375</v>
      </c>
      <c r="V737" s="17">
        <f t="shared" si="68"/>
        <v>3758.8141025641025</v>
      </c>
      <c r="W737" s="17">
        <f t="shared" si="69"/>
        <v>4403.2203947368425</v>
      </c>
      <c r="X737" s="17">
        <f t="shared" si="70"/>
        <v>2371.6634615384614</v>
      </c>
      <c r="Y737" s="17">
        <f t="shared" si="71"/>
        <v>1233.0657894736842</v>
      </c>
    </row>
    <row r="738" spans="1:25" s="3" customFormat="1" ht="20" customHeight="1" x14ac:dyDescent="0.15">
      <c r="A738" s="8">
        <v>2013</v>
      </c>
      <c r="B738" s="9">
        <v>102094</v>
      </c>
      <c r="C738" s="10" t="s">
        <v>159</v>
      </c>
      <c r="D738" s="10" t="s">
        <v>22</v>
      </c>
      <c r="E738" s="10" t="s">
        <v>186</v>
      </c>
      <c r="G738" s="3">
        <v>1</v>
      </c>
      <c r="H738" s="10" t="s">
        <v>16</v>
      </c>
      <c r="I738" s="3">
        <v>3830</v>
      </c>
      <c r="J738" s="3">
        <v>4924</v>
      </c>
      <c r="K738" s="3">
        <v>8754</v>
      </c>
      <c r="L738" s="3">
        <v>11500046</v>
      </c>
      <c r="M738" s="3">
        <v>4631744</v>
      </c>
      <c r="N738" s="3">
        <v>287</v>
      </c>
      <c r="O738" s="3">
        <v>173</v>
      </c>
      <c r="P738" s="3">
        <v>536266</v>
      </c>
      <c r="Q738" s="3">
        <v>608749</v>
      </c>
      <c r="R738" s="3">
        <v>423878</v>
      </c>
      <c r="S738" s="3">
        <v>149329</v>
      </c>
      <c r="T738" s="17">
        <f t="shared" si="66"/>
        <v>40069.846689895472</v>
      </c>
      <c r="U738" s="17">
        <f t="shared" si="67"/>
        <v>26773.086705202313</v>
      </c>
      <c r="V738" s="17">
        <f t="shared" si="68"/>
        <v>1868.5226480836236</v>
      </c>
      <c r="W738" s="17">
        <f t="shared" si="69"/>
        <v>3518.7803468208094</v>
      </c>
      <c r="X738" s="17">
        <f t="shared" si="70"/>
        <v>1476.9268292682927</v>
      </c>
      <c r="Y738" s="17">
        <f t="shared" si="71"/>
        <v>863.17341040462429</v>
      </c>
    </row>
    <row r="739" spans="1:25" s="3" customFormat="1" ht="20" customHeight="1" x14ac:dyDescent="0.15">
      <c r="A739" s="8">
        <v>2013</v>
      </c>
      <c r="B739" s="9">
        <v>218663</v>
      </c>
      <c r="C739" s="10" t="s">
        <v>160</v>
      </c>
      <c r="D739" s="10" t="s">
        <v>40</v>
      </c>
      <c r="E739" s="10" t="s">
        <v>186</v>
      </c>
      <c r="G739" s="3">
        <v>1</v>
      </c>
      <c r="H739" s="10" t="s">
        <v>16</v>
      </c>
      <c r="I739" s="3">
        <v>10103</v>
      </c>
      <c r="J739" s="3">
        <v>12305</v>
      </c>
      <c r="K739" s="3">
        <v>22408</v>
      </c>
      <c r="L739" s="3">
        <v>41969838</v>
      </c>
      <c r="M739" s="3">
        <v>17104505</v>
      </c>
      <c r="N739" s="3">
        <v>313</v>
      </c>
      <c r="O739" s="3">
        <v>357</v>
      </c>
      <c r="P739" s="3">
        <v>1637804</v>
      </c>
      <c r="Q739" s="3">
        <v>2410412</v>
      </c>
      <c r="R739" s="3">
        <v>758931</v>
      </c>
      <c r="S739" s="3">
        <v>439195</v>
      </c>
      <c r="T739" s="17">
        <f t="shared" si="66"/>
        <v>134088.9392971246</v>
      </c>
      <c r="U739" s="17">
        <f t="shared" si="67"/>
        <v>47911.778711484592</v>
      </c>
      <c r="V739" s="17">
        <f t="shared" si="68"/>
        <v>5232.6006389776358</v>
      </c>
      <c r="W739" s="17">
        <f t="shared" si="69"/>
        <v>6751.8543417366946</v>
      </c>
      <c r="X739" s="17">
        <f t="shared" si="70"/>
        <v>2424.6996805111821</v>
      </c>
      <c r="Y739" s="17">
        <f t="shared" si="71"/>
        <v>1230.2380952380952</v>
      </c>
    </row>
    <row r="740" spans="1:25" s="3" customFormat="1" ht="20" customHeight="1" x14ac:dyDescent="0.15">
      <c r="A740" s="8">
        <v>2013</v>
      </c>
      <c r="B740" s="9">
        <v>137351</v>
      </c>
      <c r="C740" s="10" t="s">
        <v>161</v>
      </c>
      <c r="D740" s="10" t="s">
        <v>48</v>
      </c>
      <c r="E740" s="10" t="s">
        <v>186</v>
      </c>
      <c r="G740" s="3">
        <v>1</v>
      </c>
      <c r="H740" s="10" t="s">
        <v>16</v>
      </c>
      <c r="I740" s="3">
        <v>10282</v>
      </c>
      <c r="J740" s="3">
        <v>13158</v>
      </c>
      <c r="K740" s="3">
        <v>23440</v>
      </c>
      <c r="L740" s="3">
        <v>20405144</v>
      </c>
      <c r="M740" s="3">
        <v>7776402</v>
      </c>
      <c r="N740" s="3">
        <v>262</v>
      </c>
      <c r="O740" s="3">
        <v>339</v>
      </c>
      <c r="P740" s="3">
        <v>1323849</v>
      </c>
      <c r="Q740" s="3">
        <v>1716061</v>
      </c>
      <c r="R740" s="3">
        <v>495496</v>
      </c>
      <c r="S740" s="3">
        <v>259431</v>
      </c>
      <c r="T740" s="17">
        <f t="shared" si="66"/>
        <v>77882.229007633592</v>
      </c>
      <c r="U740" s="17">
        <f t="shared" si="67"/>
        <v>22939.238938053099</v>
      </c>
      <c r="V740" s="17">
        <f t="shared" si="68"/>
        <v>5052.8587786259541</v>
      </c>
      <c r="W740" s="17">
        <f t="shared" si="69"/>
        <v>5062.1268436578175</v>
      </c>
      <c r="X740" s="17">
        <f t="shared" si="70"/>
        <v>1891.206106870229</v>
      </c>
      <c r="Y740" s="17">
        <f t="shared" si="71"/>
        <v>765.28318584070792</v>
      </c>
    </row>
    <row r="741" spans="1:25" s="3" customFormat="1" ht="20" customHeight="1" x14ac:dyDescent="0.15">
      <c r="A741" s="8">
        <v>2013</v>
      </c>
      <c r="B741" s="9">
        <v>123961</v>
      </c>
      <c r="C741" s="10" t="s">
        <v>162</v>
      </c>
      <c r="D741" s="10" t="s">
        <v>36</v>
      </c>
      <c r="E741" s="10" t="s">
        <v>186</v>
      </c>
      <c r="G741" s="3">
        <v>1</v>
      </c>
      <c r="H741" s="10" t="s">
        <v>16</v>
      </c>
      <c r="I741" s="3">
        <v>8664</v>
      </c>
      <c r="J741" s="3">
        <v>8914</v>
      </c>
      <c r="K741" s="3">
        <v>17578</v>
      </c>
      <c r="L741" s="3">
        <v>45149524</v>
      </c>
      <c r="M741" s="3">
        <v>16307019</v>
      </c>
      <c r="N741" s="3">
        <v>321</v>
      </c>
      <c r="O741" s="3">
        <v>363</v>
      </c>
      <c r="P741" s="3">
        <v>2379975</v>
      </c>
      <c r="Q741" s="3">
        <v>3056697</v>
      </c>
      <c r="R741" s="3">
        <v>888232</v>
      </c>
      <c r="S741" s="3">
        <v>331956</v>
      </c>
      <c r="T741" s="17">
        <f t="shared" si="66"/>
        <v>140652.72274143301</v>
      </c>
      <c r="U741" s="17">
        <f t="shared" si="67"/>
        <v>44922.917355371901</v>
      </c>
      <c r="V741" s="17">
        <f t="shared" si="68"/>
        <v>7414.2523364485978</v>
      </c>
      <c r="W741" s="17">
        <f t="shared" si="69"/>
        <v>8420.6528925619841</v>
      </c>
      <c r="X741" s="17">
        <f t="shared" si="70"/>
        <v>2767.0778816199377</v>
      </c>
      <c r="Y741" s="17">
        <f t="shared" si="71"/>
        <v>914.47933884297515</v>
      </c>
    </row>
    <row r="742" spans="1:25" s="3" customFormat="1" ht="20" customHeight="1" x14ac:dyDescent="0.15">
      <c r="A742" s="8">
        <v>2013</v>
      </c>
      <c r="B742" s="9">
        <v>176372</v>
      </c>
      <c r="C742" s="10" t="s">
        <v>163</v>
      </c>
      <c r="D742" s="10" t="s">
        <v>73</v>
      </c>
      <c r="E742" s="10" t="s">
        <v>186</v>
      </c>
      <c r="G742" s="3">
        <v>1</v>
      </c>
      <c r="H742" s="10" t="s">
        <v>16</v>
      </c>
      <c r="I742" s="3">
        <v>3875</v>
      </c>
      <c r="J742" s="3">
        <v>6954</v>
      </c>
      <c r="K742" s="3">
        <v>10829</v>
      </c>
      <c r="L742" s="3">
        <v>11590550</v>
      </c>
      <c r="M742" s="3">
        <v>4226455</v>
      </c>
      <c r="N742" s="3">
        <v>238</v>
      </c>
      <c r="O742" s="3">
        <v>158</v>
      </c>
      <c r="P742" s="3">
        <v>425664</v>
      </c>
      <c r="Q742" s="3">
        <v>579379</v>
      </c>
      <c r="R742" s="3">
        <v>394806</v>
      </c>
      <c r="S742" s="3">
        <v>143626</v>
      </c>
      <c r="T742" s="17">
        <f t="shared" si="66"/>
        <v>48699.789915966387</v>
      </c>
      <c r="U742" s="17">
        <f t="shared" si="67"/>
        <v>26749.715189873419</v>
      </c>
      <c r="V742" s="17">
        <f t="shared" si="68"/>
        <v>1788.5042016806722</v>
      </c>
      <c r="W742" s="17">
        <f t="shared" si="69"/>
        <v>3666.9556962025317</v>
      </c>
      <c r="X742" s="17">
        <f t="shared" si="70"/>
        <v>1658.8487394957983</v>
      </c>
      <c r="Y742" s="17">
        <f t="shared" si="71"/>
        <v>909.02531645569616</v>
      </c>
    </row>
    <row r="743" spans="1:25" s="3" customFormat="1" ht="20" customHeight="1" x14ac:dyDescent="0.15">
      <c r="A743" s="8">
        <v>2013</v>
      </c>
      <c r="B743" s="9">
        <v>206084</v>
      </c>
      <c r="C743" s="10" t="s">
        <v>164</v>
      </c>
      <c r="D743" s="10" t="s">
        <v>32</v>
      </c>
      <c r="E743" s="10" t="s">
        <v>186</v>
      </c>
      <c r="G743" s="3">
        <v>1</v>
      </c>
      <c r="H743" s="10" t="s">
        <v>16</v>
      </c>
      <c r="I743" s="3">
        <v>6654</v>
      </c>
      <c r="J743" s="3">
        <v>6293</v>
      </c>
      <c r="K743" s="3">
        <v>12947</v>
      </c>
      <c r="L743" s="3">
        <v>11098793</v>
      </c>
      <c r="M743" s="3">
        <v>6345372</v>
      </c>
      <c r="N743" s="3">
        <v>200</v>
      </c>
      <c r="O743" s="3">
        <v>272</v>
      </c>
      <c r="P743" s="3">
        <v>379131</v>
      </c>
      <c r="Q743" s="3">
        <v>808468</v>
      </c>
      <c r="R743" s="3">
        <v>336599</v>
      </c>
      <c r="S743" s="3">
        <v>132578</v>
      </c>
      <c r="T743" s="17">
        <f t="shared" si="66"/>
        <v>55493.964999999997</v>
      </c>
      <c r="U743" s="17">
        <f t="shared" si="67"/>
        <v>23328.573529411766</v>
      </c>
      <c r="V743" s="17">
        <f t="shared" si="68"/>
        <v>1895.655</v>
      </c>
      <c r="W743" s="17">
        <f t="shared" si="69"/>
        <v>2972.3088235294117</v>
      </c>
      <c r="X743" s="17">
        <f t="shared" si="70"/>
        <v>1682.9949999999999</v>
      </c>
      <c r="Y743" s="17">
        <f t="shared" si="71"/>
        <v>487.41911764705884</v>
      </c>
    </row>
    <row r="744" spans="1:25" s="3" customFormat="1" ht="20" customHeight="1" x14ac:dyDescent="0.15">
      <c r="A744" s="8">
        <v>2013</v>
      </c>
      <c r="B744" s="9">
        <v>207971</v>
      </c>
      <c r="C744" s="10" t="s">
        <v>165</v>
      </c>
      <c r="D744" s="10" t="s">
        <v>83</v>
      </c>
      <c r="E744" s="10" t="s">
        <v>186</v>
      </c>
      <c r="G744" s="3">
        <v>1</v>
      </c>
      <c r="H744" s="10" t="s">
        <v>16</v>
      </c>
      <c r="I744" s="3">
        <v>1897</v>
      </c>
      <c r="J744" s="3">
        <v>1375</v>
      </c>
      <c r="K744" s="3">
        <v>3272</v>
      </c>
      <c r="L744" s="3">
        <v>17894312</v>
      </c>
      <c r="M744" s="3">
        <v>10167922</v>
      </c>
      <c r="N744" s="3">
        <v>286</v>
      </c>
      <c r="O744" s="3">
        <v>261</v>
      </c>
      <c r="P744" s="3">
        <v>496495</v>
      </c>
      <c r="Q744" s="3">
        <v>1271528</v>
      </c>
      <c r="R744" s="3">
        <v>419300</v>
      </c>
      <c r="S744" s="3">
        <v>184499</v>
      </c>
      <c r="T744" s="17">
        <f t="shared" si="66"/>
        <v>62567.524475524478</v>
      </c>
      <c r="U744" s="17">
        <f t="shared" si="67"/>
        <v>38957.555555555555</v>
      </c>
      <c r="V744" s="17">
        <f t="shared" si="68"/>
        <v>1735.9965034965035</v>
      </c>
      <c r="W744" s="17">
        <f t="shared" si="69"/>
        <v>4871.7547892720304</v>
      </c>
      <c r="X744" s="17">
        <f t="shared" si="70"/>
        <v>1466.0839160839162</v>
      </c>
      <c r="Y744" s="17">
        <f t="shared" si="71"/>
        <v>706.89272030651341</v>
      </c>
    </row>
    <row r="745" spans="1:25" s="3" customFormat="1" ht="20" customHeight="1" x14ac:dyDescent="0.15">
      <c r="A745" s="8">
        <v>2013</v>
      </c>
      <c r="B745" s="9">
        <v>230764</v>
      </c>
      <c r="C745" s="10" t="s">
        <v>166</v>
      </c>
      <c r="D745" s="10" t="s">
        <v>34</v>
      </c>
      <c r="E745" s="10" t="s">
        <v>186</v>
      </c>
      <c r="G745" s="3">
        <v>1</v>
      </c>
      <c r="H745" s="10" t="s">
        <v>16</v>
      </c>
      <c r="I745" s="3">
        <v>9338</v>
      </c>
      <c r="J745" s="3">
        <v>7697</v>
      </c>
      <c r="K745" s="3">
        <v>17035</v>
      </c>
      <c r="L745" s="3">
        <v>23504494</v>
      </c>
      <c r="M745" s="3">
        <v>9998400</v>
      </c>
      <c r="N745" s="3">
        <v>226</v>
      </c>
      <c r="O745" s="3">
        <v>238</v>
      </c>
      <c r="P745" s="3">
        <v>902372</v>
      </c>
      <c r="Q745" s="3">
        <v>1951792</v>
      </c>
      <c r="R745" s="3">
        <v>697175</v>
      </c>
      <c r="S745" s="3">
        <v>365671</v>
      </c>
      <c r="T745" s="17">
        <f t="shared" si="66"/>
        <v>104002.18584070797</v>
      </c>
      <c r="U745" s="17">
        <f t="shared" si="67"/>
        <v>42010.084033613442</v>
      </c>
      <c r="V745" s="17">
        <f t="shared" si="68"/>
        <v>3992.7964601769913</v>
      </c>
      <c r="W745" s="17">
        <f t="shared" si="69"/>
        <v>8200.8067226890762</v>
      </c>
      <c r="X745" s="17">
        <f t="shared" si="70"/>
        <v>3084.8451327433627</v>
      </c>
      <c r="Y745" s="17">
        <f t="shared" si="71"/>
        <v>1536.4327731092437</v>
      </c>
    </row>
    <row r="746" spans="1:25" s="3" customFormat="1" ht="20" customHeight="1" x14ac:dyDescent="0.15">
      <c r="A746" s="8">
        <v>2013</v>
      </c>
      <c r="B746" s="9">
        <v>234076</v>
      </c>
      <c r="C746" s="10" t="s">
        <v>167</v>
      </c>
      <c r="D746" s="10" t="s">
        <v>62</v>
      </c>
      <c r="E746" s="10" t="s">
        <v>186</v>
      </c>
      <c r="G746" s="3">
        <v>1</v>
      </c>
      <c r="H746" s="10" t="s">
        <v>16</v>
      </c>
      <c r="I746" s="3">
        <v>6586</v>
      </c>
      <c r="J746" s="3">
        <v>7858</v>
      </c>
      <c r="K746" s="3">
        <v>14444</v>
      </c>
      <c r="L746" s="3">
        <v>38908441</v>
      </c>
      <c r="M746" s="3">
        <v>15997881</v>
      </c>
      <c r="N746" s="3">
        <v>429</v>
      </c>
      <c r="O746" s="3">
        <v>381</v>
      </c>
      <c r="P746" s="3">
        <v>2460185</v>
      </c>
      <c r="Q746" s="3">
        <v>1935663</v>
      </c>
      <c r="R746" s="3">
        <v>821257</v>
      </c>
      <c r="S746" s="3">
        <v>394629</v>
      </c>
      <c r="T746" s="17">
        <f t="shared" si="66"/>
        <v>90695.666666666672</v>
      </c>
      <c r="U746" s="17">
        <f t="shared" si="67"/>
        <v>41989.188976377955</v>
      </c>
      <c r="V746" s="17">
        <f t="shared" si="68"/>
        <v>5734.69696969697</v>
      </c>
      <c r="W746" s="17">
        <f t="shared" si="69"/>
        <v>5080.4803149606296</v>
      </c>
      <c r="X746" s="17">
        <f t="shared" si="70"/>
        <v>1914.3519813519813</v>
      </c>
      <c r="Y746" s="17">
        <f t="shared" si="71"/>
        <v>1035.7716535433071</v>
      </c>
    </row>
    <row r="747" spans="1:25" s="3" customFormat="1" ht="20" customHeight="1" x14ac:dyDescent="0.15">
      <c r="A747" s="8">
        <v>2013</v>
      </c>
      <c r="B747" s="9">
        <v>236948</v>
      </c>
      <c r="C747" s="10" t="s">
        <v>168</v>
      </c>
      <c r="D747" s="10" t="s">
        <v>169</v>
      </c>
      <c r="E747" s="10" t="s">
        <v>186</v>
      </c>
      <c r="G747" s="3">
        <v>1</v>
      </c>
      <c r="H747" s="10" t="s">
        <v>16</v>
      </c>
      <c r="I747" s="3">
        <v>12817</v>
      </c>
      <c r="J747" s="3">
        <v>14198</v>
      </c>
      <c r="K747" s="3">
        <v>27015</v>
      </c>
      <c r="L747" s="3">
        <v>43944236</v>
      </c>
      <c r="M747" s="3">
        <v>15440643</v>
      </c>
      <c r="N747" s="3">
        <v>371</v>
      </c>
      <c r="O747" s="3">
        <v>403</v>
      </c>
      <c r="P747" s="3">
        <v>2269380</v>
      </c>
      <c r="Q747" s="3">
        <v>3073010</v>
      </c>
      <c r="R747" s="3">
        <v>842724</v>
      </c>
      <c r="S747" s="3">
        <v>464741</v>
      </c>
      <c r="T747" s="17">
        <f t="shared" si="66"/>
        <v>118448.07547169812</v>
      </c>
      <c r="U747" s="17">
        <f t="shared" si="67"/>
        <v>38314.250620347397</v>
      </c>
      <c r="V747" s="17">
        <f t="shared" si="68"/>
        <v>6116.9272237196765</v>
      </c>
      <c r="W747" s="17">
        <f t="shared" si="69"/>
        <v>7625.3349875930517</v>
      </c>
      <c r="X747" s="17">
        <f t="shared" si="70"/>
        <v>2271.4932614555255</v>
      </c>
      <c r="Y747" s="17">
        <f t="shared" si="71"/>
        <v>1153.2034739454095</v>
      </c>
    </row>
    <row r="748" spans="1:25" s="3" customFormat="1" ht="20" customHeight="1" x14ac:dyDescent="0.15">
      <c r="A748" s="8">
        <v>2013</v>
      </c>
      <c r="B748" s="9">
        <v>240444</v>
      </c>
      <c r="C748" s="10" t="s">
        <v>170</v>
      </c>
      <c r="D748" s="10" t="s">
        <v>171</v>
      </c>
      <c r="E748" s="10" t="s">
        <v>186</v>
      </c>
      <c r="G748" s="3">
        <v>1</v>
      </c>
      <c r="H748" s="10" t="s">
        <v>16</v>
      </c>
      <c r="I748" s="3">
        <v>13670</v>
      </c>
      <c r="J748" s="3">
        <v>14513</v>
      </c>
      <c r="K748" s="3">
        <v>28183</v>
      </c>
      <c r="L748" s="3">
        <v>53088728</v>
      </c>
      <c r="M748" s="3">
        <v>21267192</v>
      </c>
      <c r="N748" s="3">
        <v>480</v>
      </c>
      <c r="O748" s="3">
        <v>521</v>
      </c>
      <c r="P748" s="3">
        <v>2769583</v>
      </c>
      <c r="Q748" s="3">
        <v>3151292</v>
      </c>
      <c r="R748" s="3">
        <v>631243</v>
      </c>
      <c r="S748" s="3">
        <v>395514</v>
      </c>
      <c r="T748" s="17">
        <f t="shared" si="66"/>
        <v>110601.51666666666</v>
      </c>
      <c r="U748" s="17">
        <f t="shared" si="67"/>
        <v>40819.946257197698</v>
      </c>
      <c r="V748" s="17">
        <f t="shared" si="68"/>
        <v>5769.9645833333334</v>
      </c>
      <c r="W748" s="17">
        <f t="shared" si="69"/>
        <v>6048.5451055662188</v>
      </c>
      <c r="X748" s="17">
        <f t="shared" si="70"/>
        <v>1315.0895833333334</v>
      </c>
      <c r="Y748" s="17">
        <f t="shared" si="71"/>
        <v>759.14395393474092</v>
      </c>
    </row>
    <row r="749" spans="1:25" s="3" customFormat="1" ht="20" customHeight="1" x14ac:dyDescent="0.15">
      <c r="A749" s="8">
        <v>2013</v>
      </c>
      <c r="B749" s="9">
        <v>240727</v>
      </c>
      <c r="C749" s="10" t="s">
        <v>172</v>
      </c>
      <c r="D749" s="10" t="s">
        <v>173</v>
      </c>
      <c r="E749" s="10" t="s">
        <v>186</v>
      </c>
      <c r="G749" s="3">
        <v>1</v>
      </c>
      <c r="H749" s="10" t="s">
        <v>16</v>
      </c>
      <c r="I749" s="3">
        <v>4155</v>
      </c>
      <c r="J749" s="3">
        <v>4099</v>
      </c>
      <c r="K749" s="3">
        <v>8254</v>
      </c>
      <c r="L749" s="3">
        <v>12344980</v>
      </c>
      <c r="M749" s="3">
        <v>5233462</v>
      </c>
      <c r="N749" s="3">
        <v>256</v>
      </c>
      <c r="O749" s="3">
        <v>230</v>
      </c>
      <c r="P749" s="3">
        <v>403946</v>
      </c>
      <c r="Q749" s="3">
        <v>863472</v>
      </c>
      <c r="R749" s="3">
        <v>393253</v>
      </c>
      <c r="S749" s="3">
        <v>196680</v>
      </c>
      <c r="T749" s="17">
        <f t="shared" si="66"/>
        <v>48222.578125</v>
      </c>
      <c r="U749" s="17">
        <f t="shared" si="67"/>
        <v>22754.182608695653</v>
      </c>
      <c r="V749" s="17">
        <f t="shared" si="68"/>
        <v>1577.9140625</v>
      </c>
      <c r="W749" s="17">
        <f t="shared" si="69"/>
        <v>3754.2260869565216</v>
      </c>
      <c r="X749" s="17">
        <f t="shared" si="70"/>
        <v>1536.14453125</v>
      </c>
      <c r="Y749" s="17">
        <f t="shared" si="71"/>
        <v>855.13043478260875</v>
      </c>
    </row>
    <row r="750" spans="1:25" s="3" customFormat="1" ht="20" customHeight="1" x14ac:dyDescent="0.15">
      <c r="A750" s="8">
        <v>2013</v>
      </c>
      <c r="B750" s="9">
        <v>230728</v>
      </c>
      <c r="C750" s="10" t="s">
        <v>174</v>
      </c>
      <c r="D750" s="10" t="s">
        <v>34</v>
      </c>
      <c r="E750" s="10" t="s">
        <v>186</v>
      </c>
      <c r="G750" s="3">
        <v>1</v>
      </c>
      <c r="H750" s="10" t="s">
        <v>16</v>
      </c>
      <c r="I750" s="3">
        <v>7378</v>
      </c>
      <c r="J750" s="3">
        <v>7774</v>
      </c>
      <c r="K750" s="3">
        <v>15152</v>
      </c>
      <c r="L750" s="3">
        <v>9214491</v>
      </c>
      <c r="M750" s="3">
        <v>4870280</v>
      </c>
      <c r="N750" s="3">
        <v>252</v>
      </c>
      <c r="O750" s="3">
        <v>287</v>
      </c>
      <c r="P750" s="3">
        <v>528497</v>
      </c>
      <c r="Q750" s="3">
        <v>1410293</v>
      </c>
      <c r="R750" s="3">
        <v>338096</v>
      </c>
      <c r="S750" s="3">
        <v>201438</v>
      </c>
      <c r="T750" s="17">
        <f t="shared" si="66"/>
        <v>36565.440476190473</v>
      </c>
      <c r="U750" s="17">
        <f t="shared" si="67"/>
        <v>16969.616724738677</v>
      </c>
      <c r="V750" s="17">
        <f t="shared" si="68"/>
        <v>2097.2103174603176</v>
      </c>
      <c r="W750" s="17">
        <f t="shared" si="69"/>
        <v>4913.9128919860623</v>
      </c>
      <c r="X750" s="17">
        <f t="shared" si="70"/>
        <v>1341.6507936507937</v>
      </c>
      <c r="Y750" s="17">
        <f t="shared" si="71"/>
        <v>701.8745644599303</v>
      </c>
    </row>
    <row r="751" spans="1:25" s="3" customFormat="1" ht="20" customHeight="1" x14ac:dyDescent="0.15">
      <c r="A751" s="8">
        <v>2013</v>
      </c>
      <c r="B751" s="9">
        <v>221999</v>
      </c>
      <c r="C751" s="10" t="s">
        <v>175</v>
      </c>
      <c r="D751" s="10" t="s">
        <v>71</v>
      </c>
      <c r="E751" s="10" t="s">
        <v>186</v>
      </c>
      <c r="G751" s="3">
        <v>1</v>
      </c>
      <c r="H751" s="10" t="s">
        <v>16</v>
      </c>
      <c r="I751" s="3">
        <v>3384</v>
      </c>
      <c r="J751" s="3">
        <v>3371</v>
      </c>
      <c r="K751" s="3">
        <v>6755</v>
      </c>
      <c r="L751" s="3">
        <v>34857241</v>
      </c>
      <c r="M751" s="3">
        <v>13294198</v>
      </c>
      <c r="N751" s="3">
        <v>188</v>
      </c>
      <c r="O751" s="3">
        <v>198</v>
      </c>
      <c r="P751" s="3">
        <v>1218431</v>
      </c>
      <c r="Q751" s="3">
        <v>1734133</v>
      </c>
      <c r="R751" s="3">
        <v>1191931</v>
      </c>
      <c r="S751" s="3">
        <v>348038</v>
      </c>
      <c r="T751" s="17">
        <f t="shared" si="66"/>
        <v>185410.85638297873</v>
      </c>
      <c r="U751" s="17">
        <f t="shared" si="67"/>
        <v>67142.414141414149</v>
      </c>
      <c r="V751" s="17">
        <f t="shared" si="68"/>
        <v>6481.0159574468089</v>
      </c>
      <c r="W751" s="17">
        <f t="shared" si="69"/>
        <v>8758.2474747474753</v>
      </c>
      <c r="X751" s="17">
        <f t="shared" si="70"/>
        <v>6340.0585106382978</v>
      </c>
      <c r="Y751" s="17">
        <f t="shared" si="71"/>
        <v>1757.7676767676767</v>
      </c>
    </row>
    <row r="752" spans="1:25" s="3" customFormat="1" ht="20" customHeight="1" x14ac:dyDescent="0.15">
      <c r="A752" s="8">
        <v>2013</v>
      </c>
      <c r="B752" s="9">
        <v>233921</v>
      </c>
      <c r="C752" s="10" t="s">
        <v>176</v>
      </c>
      <c r="D752" s="10" t="s">
        <v>62</v>
      </c>
      <c r="E752" s="10" t="s">
        <v>186</v>
      </c>
      <c r="G752" s="3">
        <v>1</v>
      </c>
      <c r="H752" s="10" t="s">
        <v>16</v>
      </c>
      <c r="I752" s="3">
        <v>13710</v>
      </c>
      <c r="J752" s="3">
        <v>9731</v>
      </c>
      <c r="K752" s="3">
        <v>23441</v>
      </c>
      <c r="L752" s="3">
        <v>35354141</v>
      </c>
      <c r="M752" s="3">
        <v>10929357</v>
      </c>
      <c r="N752" s="3">
        <v>459</v>
      </c>
      <c r="O752" s="3">
        <v>303</v>
      </c>
      <c r="P752" s="3">
        <v>1529183</v>
      </c>
      <c r="Q752" s="3">
        <v>1359254</v>
      </c>
      <c r="R752" s="3">
        <v>845535</v>
      </c>
      <c r="S752" s="3">
        <v>393536</v>
      </c>
      <c r="T752" s="17">
        <f t="shared" si="66"/>
        <v>77024.272331154687</v>
      </c>
      <c r="U752" s="17">
        <f t="shared" si="67"/>
        <v>36070.485148514854</v>
      </c>
      <c r="V752" s="17">
        <f t="shared" si="68"/>
        <v>3331.5533769063181</v>
      </c>
      <c r="W752" s="17">
        <f t="shared" si="69"/>
        <v>4485.9867986798681</v>
      </c>
      <c r="X752" s="17">
        <f t="shared" si="70"/>
        <v>1842.124183006536</v>
      </c>
      <c r="Y752" s="17">
        <f t="shared" si="71"/>
        <v>1298.7986798679867</v>
      </c>
    </row>
    <row r="753" spans="1:25" s="3" customFormat="1" ht="20" customHeight="1" x14ac:dyDescent="0.15">
      <c r="A753" s="8">
        <v>2013</v>
      </c>
      <c r="B753" s="9">
        <v>199847</v>
      </c>
      <c r="C753" s="10" t="s">
        <v>177</v>
      </c>
      <c r="D753" s="10" t="s">
        <v>14</v>
      </c>
      <c r="E753" s="10" t="s">
        <v>186</v>
      </c>
      <c r="G753" s="3">
        <v>1</v>
      </c>
      <c r="H753" s="10" t="s">
        <v>16</v>
      </c>
      <c r="I753" s="3">
        <v>2264</v>
      </c>
      <c r="J753" s="3">
        <v>2488</v>
      </c>
      <c r="K753" s="3">
        <v>4752</v>
      </c>
      <c r="L753" s="3">
        <v>31168917</v>
      </c>
      <c r="M753" s="3">
        <v>9024421</v>
      </c>
      <c r="N753" s="3">
        <v>308</v>
      </c>
      <c r="O753" s="3">
        <v>187</v>
      </c>
      <c r="P753" s="3">
        <v>768221</v>
      </c>
      <c r="Q753" s="3">
        <v>757515</v>
      </c>
      <c r="R753" s="3">
        <v>758331</v>
      </c>
      <c r="S753" s="3">
        <v>248380</v>
      </c>
      <c r="T753" s="17">
        <f t="shared" si="66"/>
        <v>101197.78246753247</v>
      </c>
      <c r="U753" s="17">
        <f t="shared" si="67"/>
        <v>48258.935828877002</v>
      </c>
      <c r="V753" s="17">
        <f t="shared" si="68"/>
        <v>2494.2240259740261</v>
      </c>
      <c r="W753" s="17">
        <f t="shared" si="69"/>
        <v>4050.8823529411766</v>
      </c>
      <c r="X753" s="17">
        <f t="shared" si="70"/>
        <v>2462.1136363636365</v>
      </c>
      <c r="Y753" s="17">
        <f t="shared" si="71"/>
        <v>1328.2352941176471</v>
      </c>
    </row>
    <row r="754" spans="1:25" s="3" customFormat="1" ht="20" customHeight="1" x14ac:dyDescent="0.15">
      <c r="A754" s="8">
        <v>2013</v>
      </c>
      <c r="B754" s="9">
        <v>236939</v>
      </c>
      <c r="C754" s="10" t="s">
        <v>178</v>
      </c>
      <c r="D754" s="10" t="s">
        <v>169</v>
      </c>
      <c r="E754" s="10" t="s">
        <v>186</v>
      </c>
      <c r="G754" s="3">
        <v>1</v>
      </c>
      <c r="H754" s="10" t="s">
        <v>16</v>
      </c>
      <c r="I754" s="3">
        <v>10168</v>
      </c>
      <c r="J754" s="3">
        <v>10086</v>
      </c>
      <c r="K754" s="3">
        <v>20254</v>
      </c>
      <c r="L754" s="3">
        <v>25164728</v>
      </c>
      <c r="M754" s="3">
        <v>10931777</v>
      </c>
      <c r="N754" s="3">
        <v>331</v>
      </c>
      <c r="O754" s="3">
        <v>321</v>
      </c>
      <c r="P754" s="3">
        <v>981412</v>
      </c>
      <c r="Q754" s="3">
        <v>1707133</v>
      </c>
      <c r="R754" s="3">
        <v>563478</v>
      </c>
      <c r="S754" s="3">
        <v>426157</v>
      </c>
      <c r="T754" s="17">
        <f t="shared" si="66"/>
        <v>76026.368580060429</v>
      </c>
      <c r="U754" s="17">
        <f t="shared" si="67"/>
        <v>34055.380062305296</v>
      </c>
      <c r="V754" s="17">
        <f t="shared" si="68"/>
        <v>2964.990936555891</v>
      </c>
      <c r="W754" s="17">
        <f t="shared" si="69"/>
        <v>5318.1713395638626</v>
      </c>
      <c r="X754" s="17">
        <f t="shared" si="70"/>
        <v>1702.3504531722053</v>
      </c>
      <c r="Y754" s="17">
        <f t="shared" si="71"/>
        <v>1327.5919003115264</v>
      </c>
    </row>
    <row r="755" spans="1:25" s="3" customFormat="1" ht="20" customHeight="1" x14ac:dyDescent="0.15">
      <c r="A755" s="8">
        <v>2013</v>
      </c>
      <c r="B755" s="9">
        <v>238032</v>
      </c>
      <c r="C755" s="10" t="s">
        <v>179</v>
      </c>
      <c r="D755" s="10" t="s">
        <v>67</v>
      </c>
      <c r="E755" s="10" t="s">
        <v>186</v>
      </c>
      <c r="G755" s="3">
        <v>1</v>
      </c>
      <c r="H755" s="10" t="s">
        <v>16</v>
      </c>
      <c r="I755" s="3">
        <v>11587</v>
      </c>
      <c r="J755" s="3">
        <v>9440</v>
      </c>
      <c r="K755" s="3">
        <v>21027</v>
      </c>
      <c r="L755" s="3">
        <v>28971226</v>
      </c>
      <c r="M755" s="3">
        <v>10908812</v>
      </c>
      <c r="N755" s="3">
        <v>276</v>
      </c>
      <c r="O755" s="3">
        <v>328</v>
      </c>
      <c r="P755" s="3">
        <v>1183790</v>
      </c>
      <c r="Q755" s="3">
        <v>1817202</v>
      </c>
      <c r="R755" s="3">
        <v>881260</v>
      </c>
      <c r="S755" s="3">
        <v>411375</v>
      </c>
      <c r="T755" s="17">
        <f t="shared" si="66"/>
        <v>104968.21014492754</v>
      </c>
      <c r="U755" s="17">
        <f t="shared" si="67"/>
        <v>33258.57317073171</v>
      </c>
      <c r="V755" s="17">
        <f t="shared" si="68"/>
        <v>4289.094202898551</v>
      </c>
      <c r="W755" s="17">
        <f t="shared" si="69"/>
        <v>5540.25</v>
      </c>
      <c r="X755" s="17">
        <f t="shared" si="70"/>
        <v>3192.9710144927535</v>
      </c>
      <c r="Y755" s="17">
        <f t="shared" si="71"/>
        <v>1254.1920731707316</v>
      </c>
    </row>
    <row r="756" spans="1:25" s="3" customFormat="1" ht="20" customHeight="1" x14ac:dyDescent="0.15">
      <c r="A756" s="8">
        <v>2013</v>
      </c>
      <c r="B756" s="9">
        <v>157951</v>
      </c>
      <c r="C756" s="10" t="s">
        <v>180</v>
      </c>
      <c r="D756" s="10" t="s">
        <v>131</v>
      </c>
      <c r="E756" s="10" t="s">
        <v>186</v>
      </c>
      <c r="G756" s="3">
        <v>1</v>
      </c>
      <c r="H756" s="10" t="s">
        <v>16</v>
      </c>
      <c r="I756" s="3">
        <v>6020</v>
      </c>
      <c r="J756" s="3">
        <v>7214</v>
      </c>
      <c r="K756" s="3">
        <v>13234</v>
      </c>
      <c r="L756" s="3">
        <v>13049744</v>
      </c>
      <c r="M756" s="3">
        <v>5514068</v>
      </c>
      <c r="N756" s="3">
        <v>307</v>
      </c>
      <c r="O756" s="3">
        <v>187</v>
      </c>
      <c r="P756" s="3">
        <v>447574</v>
      </c>
      <c r="Q756" s="3">
        <v>536058</v>
      </c>
      <c r="R756" s="3">
        <v>381245</v>
      </c>
      <c r="S756" s="3">
        <v>158760</v>
      </c>
      <c r="T756" s="17">
        <f t="shared" si="66"/>
        <v>42507.309446254068</v>
      </c>
      <c r="U756" s="17">
        <f t="shared" si="67"/>
        <v>29486.994652406418</v>
      </c>
      <c r="V756" s="17">
        <f t="shared" si="68"/>
        <v>1457.8957654723126</v>
      </c>
      <c r="W756" s="17">
        <f t="shared" si="69"/>
        <v>2866.6203208556149</v>
      </c>
      <c r="X756" s="17">
        <f t="shared" si="70"/>
        <v>1241.8403908794787</v>
      </c>
      <c r="Y756" s="17">
        <f t="shared" si="71"/>
        <v>848.98395721925135</v>
      </c>
    </row>
    <row r="757" spans="1:25" s="3" customFormat="1" ht="20" customHeight="1" x14ac:dyDescent="0.15">
      <c r="A757" s="8">
        <v>2013</v>
      </c>
      <c r="B757" s="9">
        <v>172699</v>
      </c>
      <c r="C757" s="10" t="s">
        <v>181</v>
      </c>
      <c r="D757" s="10" t="s">
        <v>38</v>
      </c>
      <c r="E757" s="10" t="s">
        <v>186</v>
      </c>
      <c r="G757" s="3">
        <v>1</v>
      </c>
      <c r="H757" s="10" t="s">
        <v>16</v>
      </c>
      <c r="I757" s="3">
        <v>7899</v>
      </c>
      <c r="J757" s="3">
        <v>7921</v>
      </c>
      <c r="K757" s="3">
        <v>15820</v>
      </c>
      <c r="L757" s="3">
        <v>13364581</v>
      </c>
      <c r="M757" s="3">
        <v>5979350</v>
      </c>
      <c r="N757" s="3">
        <v>215</v>
      </c>
      <c r="O757" s="3">
        <v>217</v>
      </c>
      <c r="P757" s="3">
        <v>1005270</v>
      </c>
      <c r="Q757" s="3">
        <v>663472</v>
      </c>
      <c r="R757" s="3">
        <v>343540</v>
      </c>
      <c r="S757" s="3">
        <v>61400</v>
      </c>
      <c r="T757" s="17">
        <f t="shared" si="66"/>
        <v>62160.841860465116</v>
      </c>
      <c r="U757" s="17">
        <f t="shared" si="67"/>
        <v>27554.608294930877</v>
      </c>
      <c r="V757" s="17">
        <f t="shared" si="68"/>
        <v>4675.6744186046508</v>
      </c>
      <c r="W757" s="17">
        <f t="shared" si="69"/>
        <v>3057.4746543778801</v>
      </c>
      <c r="X757" s="17">
        <f t="shared" si="70"/>
        <v>1597.8604651162791</v>
      </c>
      <c r="Y757" s="17">
        <f t="shared" si="71"/>
        <v>282.94930875576034</v>
      </c>
    </row>
    <row r="758" spans="1:25" s="3" customFormat="1" ht="20" customHeight="1" x14ac:dyDescent="0.15">
      <c r="A758" s="8">
        <v>2012</v>
      </c>
      <c r="B758" s="9">
        <v>197869</v>
      </c>
      <c r="C758" s="10" t="s">
        <v>13</v>
      </c>
      <c r="D758" s="10" t="s">
        <v>14</v>
      </c>
      <c r="E758" s="10" t="s">
        <v>187</v>
      </c>
      <c r="G758" s="3">
        <v>1</v>
      </c>
      <c r="H758" s="10" t="s">
        <v>16</v>
      </c>
      <c r="I758" s="3">
        <v>7065</v>
      </c>
      <c r="J758" s="3">
        <v>7682</v>
      </c>
      <c r="K758" s="3">
        <v>14747</v>
      </c>
      <c r="L758" s="3">
        <v>7977415</v>
      </c>
      <c r="M758" s="3">
        <v>3949438</v>
      </c>
      <c r="N758" s="3">
        <v>360</v>
      </c>
      <c r="O758" s="3">
        <v>218</v>
      </c>
      <c r="P758" s="3">
        <v>1840661</v>
      </c>
      <c r="Q758" s="3">
        <v>709160</v>
      </c>
      <c r="R758" s="3">
        <v>387321</v>
      </c>
      <c r="S758" s="3">
        <v>121541</v>
      </c>
      <c r="T758" s="17">
        <f t="shared" si="66"/>
        <v>22159.486111111109</v>
      </c>
      <c r="U758" s="17">
        <f t="shared" si="67"/>
        <v>18116.688073394496</v>
      </c>
      <c r="V758" s="17">
        <f t="shared" si="68"/>
        <v>5112.9472222222221</v>
      </c>
      <c r="W758" s="17">
        <f t="shared" si="69"/>
        <v>3253.0275229357799</v>
      </c>
      <c r="X758" s="17">
        <f t="shared" si="70"/>
        <v>1075.8916666666667</v>
      </c>
      <c r="Y758" s="17">
        <f t="shared" si="71"/>
        <v>557.52752293577987</v>
      </c>
    </row>
    <row r="759" spans="1:25" s="3" customFormat="1" ht="20" customHeight="1" x14ac:dyDescent="0.15">
      <c r="A759" s="8">
        <v>2012</v>
      </c>
      <c r="B759" s="9">
        <v>104151</v>
      </c>
      <c r="C759" s="10" t="s">
        <v>188</v>
      </c>
      <c r="D759" s="10" t="s">
        <v>18</v>
      </c>
      <c r="E759" s="10" t="s">
        <v>186</v>
      </c>
      <c r="G759" s="3">
        <v>1</v>
      </c>
      <c r="H759" s="10" t="s">
        <v>16</v>
      </c>
      <c r="I759" s="3">
        <v>24950</v>
      </c>
      <c r="J759" s="3">
        <v>24920</v>
      </c>
      <c r="K759" s="3">
        <v>49870</v>
      </c>
      <c r="L759" s="3">
        <v>36299889</v>
      </c>
      <c r="M759" s="3">
        <v>13630456</v>
      </c>
      <c r="N759" s="3">
        <v>335</v>
      </c>
      <c r="O759" s="3">
        <v>254</v>
      </c>
      <c r="P759" s="3">
        <v>7833120</v>
      </c>
      <c r="Q759" s="3">
        <v>2418570</v>
      </c>
      <c r="R759" s="3">
        <v>910820</v>
      </c>
      <c r="S759" s="3">
        <v>261271</v>
      </c>
      <c r="T759" s="17">
        <f t="shared" si="66"/>
        <v>108357.8776119403</v>
      </c>
      <c r="U759" s="17">
        <f t="shared" si="67"/>
        <v>53663.212598425198</v>
      </c>
      <c r="V759" s="17">
        <f t="shared" si="68"/>
        <v>23382.447761194031</v>
      </c>
      <c r="W759" s="17">
        <f t="shared" si="69"/>
        <v>9521.929133858268</v>
      </c>
      <c r="X759" s="17">
        <f t="shared" si="70"/>
        <v>2718.8656716417909</v>
      </c>
      <c r="Y759" s="17">
        <f t="shared" si="71"/>
        <v>1028.6259842519685</v>
      </c>
    </row>
    <row r="760" spans="1:25" s="3" customFormat="1" ht="20" customHeight="1" x14ac:dyDescent="0.15">
      <c r="A760" s="8">
        <v>2012</v>
      </c>
      <c r="B760" s="9">
        <v>106458</v>
      </c>
      <c r="C760" s="10" t="s">
        <v>19</v>
      </c>
      <c r="D760" s="10" t="s">
        <v>20</v>
      </c>
      <c r="E760" s="10" t="s">
        <v>186</v>
      </c>
      <c r="G760" s="3">
        <v>1</v>
      </c>
      <c r="H760" s="10" t="s">
        <v>16</v>
      </c>
      <c r="I760" s="3">
        <v>3342</v>
      </c>
      <c r="J760" s="3">
        <v>4375</v>
      </c>
      <c r="K760" s="3">
        <v>7717</v>
      </c>
      <c r="L760" s="3">
        <v>8295755</v>
      </c>
      <c r="M760" s="3">
        <v>3170541</v>
      </c>
      <c r="N760" s="3">
        <v>286</v>
      </c>
      <c r="O760" s="3">
        <v>171</v>
      </c>
      <c r="P760" s="3">
        <v>2108482</v>
      </c>
      <c r="Q760" s="3">
        <v>740810</v>
      </c>
      <c r="R760" s="3">
        <v>279789</v>
      </c>
      <c r="S760" s="3">
        <v>110320</v>
      </c>
      <c r="T760" s="17">
        <f t="shared" si="66"/>
        <v>29006.136363636364</v>
      </c>
      <c r="U760" s="17">
        <f t="shared" si="67"/>
        <v>18541.175438596492</v>
      </c>
      <c r="V760" s="17">
        <f t="shared" si="68"/>
        <v>7372.3146853146854</v>
      </c>
      <c r="W760" s="17">
        <f t="shared" si="69"/>
        <v>4332.2222222222226</v>
      </c>
      <c r="X760" s="17">
        <f t="shared" si="70"/>
        <v>978.28321678321674</v>
      </c>
      <c r="Y760" s="17">
        <f t="shared" si="71"/>
        <v>645.14619883040939</v>
      </c>
    </row>
    <row r="761" spans="1:25" s="3" customFormat="1" ht="20" customHeight="1" x14ac:dyDescent="0.15">
      <c r="A761" s="8">
        <v>2012</v>
      </c>
      <c r="B761" s="9">
        <v>100858</v>
      </c>
      <c r="C761" s="10" t="s">
        <v>21</v>
      </c>
      <c r="D761" s="10" t="s">
        <v>22</v>
      </c>
      <c r="E761" s="10" t="s">
        <v>186</v>
      </c>
      <c r="G761" s="3">
        <v>1</v>
      </c>
      <c r="H761" s="10" t="s">
        <v>16</v>
      </c>
      <c r="I761" s="3">
        <v>9176</v>
      </c>
      <c r="J761" s="3">
        <v>9273</v>
      </c>
      <c r="K761" s="3">
        <v>18449</v>
      </c>
      <c r="L761" s="3">
        <v>52236712</v>
      </c>
      <c r="M761" s="3">
        <v>17378888</v>
      </c>
      <c r="N761" s="3">
        <v>321</v>
      </c>
      <c r="O761" s="3">
        <v>303</v>
      </c>
      <c r="P761" s="3">
        <v>6368945</v>
      </c>
      <c r="Q761" s="3">
        <v>3292074</v>
      </c>
      <c r="R761" s="3">
        <v>2116836</v>
      </c>
      <c r="S761" s="3">
        <v>670710</v>
      </c>
      <c r="T761" s="17">
        <f t="shared" si="66"/>
        <v>162731.19003115266</v>
      </c>
      <c r="U761" s="17">
        <f t="shared" si="67"/>
        <v>57356.06600660066</v>
      </c>
      <c r="V761" s="17">
        <f t="shared" si="68"/>
        <v>19840.950155763239</v>
      </c>
      <c r="W761" s="17">
        <f t="shared" si="69"/>
        <v>10864.930693069307</v>
      </c>
      <c r="X761" s="17">
        <f t="shared" si="70"/>
        <v>6594.5046728971965</v>
      </c>
      <c r="Y761" s="17">
        <f t="shared" si="71"/>
        <v>2213.5643564356437</v>
      </c>
    </row>
    <row r="762" spans="1:25" s="3" customFormat="1" ht="20" customHeight="1" x14ac:dyDescent="0.15">
      <c r="A762" s="8">
        <v>2012</v>
      </c>
      <c r="B762" s="9">
        <v>150136</v>
      </c>
      <c r="C762" s="10" t="s">
        <v>23</v>
      </c>
      <c r="D762" s="10" t="s">
        <v>24</v>
      </c>
      <c r="E762" s="10" t="s">
        <v>186</v>
      </c>
      <c r="G762" s="3">
        <v>1</v>
      </c>
      <c r="H762" s="10" t="s">
        <v>16</v>
      </c>
      <c r="I762" s="3">
        <v>6710</v>
      </c>
      <c r="J762" s="3">
        <v>8884</v>
      </c>
      <c r="K762" s="3">
        <v>15594</v>
      </c>
      <c r="L762" s="3">
        <v>9486624</v>
      </c>
      <c r="M762" s="3">
        <v>6023406</v>
      </c>
      <c r="N762" s="3">
        <v>217</v>
      </c>
      <c r="O762" s="3">
        <v>242</v>
      </c>
      <c r="P762" s="3">
        <v>1715174</v>
      </c>
      <c r="Q762" s="3">
        <v>861005</v>
      </c>
      <c r="R762" s="3">
        <v>207892</v>
      </c>
      <c r="S762" s="3">
        <v>86376</v>
      </c>
      <c r="T762" s="17">
        <f t="shared" si="66"/>
        <v>43717.161290322583</v>
      </c>
      <c r="U762" s="17">
        <f t="shared" si="67"/>
        <v>24890.10743801653</v>
      </c>
      <c r="V762" s="17">
        <f t="shared" si="68"/>
        <v>7904.027649769585</v>
      </c>
      <c r="W762" s="17">
        <f t="shared" si="69"/>
        <v>3557.8719008264461</v>
      </c>
      <c r="X762" s="17">
        <f t="shared" si="70"/>
        <v>958.02764976958531</v>
      </c>
      <c r="Y762" s="17">
        <f t="shared" si="71"/>
        <v>356.92561983471074</v>
      </c>
    </row>
    <row r="763" spans="1:25" s="3" customFormat="1" ht="20" customHeight="1" x14ac:dyDescent="0.15">
      <c r="A763" s="8">
        <v>2012</v>
      </c>
      <c r="B763" s="9">
        <v>223232</v>
      </c>
      <c r="C763" s="10" t="s">
        <v>25</v>
      </c>
      <c r="D763" s="10" t="s">
        <v>26</v>
      </c>
      <c r="E763" s="10" t="s">
        <v>186</v>
      </c>
      <c r="G763" s="3">
        <v>1</v>
      </c>
      <c r="H763" s="10" t="s">
        <v>16</v>
      </c>
      <c r="I763" s="3">
        <v>5202</v>
      </c>
      <c r="J763" s="3">
        <v>7387</v>
      </c>
      <c r="K763" s="3">
        <v>12589</v>
      </c>
      <c r="L763" s="3">
        <v>33349070</v>
      </c>
      <c r="M763" s="3">
        <v>17296567</v>
      </c>
      <c r="N763" s="3">
        <v>280</v>
      </c>
      <c r="O763" s="3">
        <v>407</v>
      </c>
      <c r="P763" s="3">
        <v>7050367</v>
      </c>
      <c r="Q763" s="3">
        <v>3949835</v>
      </c>
      <c r="R763" s="3">
        <v>1115258</v>
      </c>
      <c r="S763" s="3">
        <v>494759</v>
      </c>
      <c r="T763" s="17">
        <f t="shared" si="66"/>
        <v>119103.82142857143</v>
      </c>
      <c r="U763" s="17">
        <f t="shared" si="67"/>
        <v>42497.707616707616</v>
      </c>
      <c r="V763" s="17">
        <f t="shared" si="68"/>
        <v>25179.882142857143</v>
      </c>
      <c r="W763" s="17">
        <f t="shared" si="69"/>
        <v>9704.7542997543005</v>
      </c>
      <c r="X763" s="17">
        <f t="shared" si="70"/>
        <v>3983.0642857142857</v>
      </c>
      <c r="Y763" s="17">
        <f t="shared" si="71"/>
        <v>1215.6240786240787</v>
      </c>
    </row>
    <row r="764" spans="1:25" s="3" customFormat="1" ht="20" customHeight="1" x14ac:dyDescent="0.15">
      <c r="A764" s="8">
        <v>2012</v>
      </c>
      <c r="B764" s="9">
        <v>142115</v>
      </c>
      <c r="C764" s="10" t="s">
        <v>27</v>
      </c>
      <c r="D764" s="10" t="s">
        <v>28</v>
      </c>
      <c r="E764" s="10" t="s">
        <v>186</v>
      </c>
      <c r="G764" s="3">
        <v>1</v>
      </c>
      <c r="H764" s="10" t="s">
        <v>16</v>
      </c>
      <c r="I764" s="3">
        <v>6215</v>
      </c>
      <c r="J764" s="3">
        <v>6503</v>
      </c>
      <c r="K764" s="3">
        <v>12718</v>
      </c>
      <c r="L764" s="3">
        <v>12363476</v>
      </c>
      <c r="M764" s="3">
        <v>5328414</v>
      </c>
      <c r="N764" s="3">
        <v>253</v>
      </c>
      <c r="O764" s="3">
        <v>303</v>
      </c>
      <c r="P764" s="3">
        <v>3148453</v>
      </c>
      <c r="Q764" s="3">
        <v>1484529</v>
      </c>
      <c r="R764" s="3">
        <v>303061</v>
      </c>
      <c r="S764" s="3">
        <v>161769</v>
      </c>
      <c r="T764" s="17">
        <f t="shared" si="66"/>
        <v>48867.494071146248</v>
      </c>
      <c r="U764" s="17">
        <f t="shared" si="67"/>
        <v>17585.524752475249</v>
      </c>
      <c r="V764" s="17">
        <f t="shared" si="68"/>
        <v>12444.478260869566</v>
      </c>
      <c r="W764" s="17">
        <f t="shared" si="69"/>
        <v>4899.4356435643567</v>
      </c>
      <c r="X764" s="17">
        <f t="shared" si="70"/>
        <v>1197.8695652173913</v>
      </c>
      <c r="Y764" s="17">
        <f t="shared" si="71"/>
        <v>533.89108910891093</v>
      </c>
    </row>
    <row r="765" spans="1:25" s="3" customFormat="1" ht="20" customHeight="1" x14ac:dyDescent="0.15">
      <c r="A765" s="8">
        <v>2012</v>
      </c>
      <c r="B765" s="9">
        <v>164924</v>
      </c>
      <c r="C765" s="10" t="s">
        <v>29</v>
      </c>
      <c r="D765" s="10" t="s">
        <v>30</v>
      </c>
      <c r="E765" s="10" t="s">
        <v>186</v>
      </c>
      <c r="G765" s="3">
        <v>1</v>
      </c>
      <c r="H765" s="10" t="s">
        <v>16</v>
      </c>
      <c r="I765" s="3">
        <v>4419</v>
      </c>
      <c r="J765" s="3">
        <v>4964</v>
      </c>
      <c r="K765" s="3">
        <v>9383</v>
      </c>
      <c r="L765" s="3">
        <v>31212812</v>
      </c>
      <c r="M765" s="3">
        <v>13519000</v>
      </c>
      <c r="N765" s="3">
        <v>402</v>
      </c>
      <c r="O765" s="3">
        <v>433</v>
      </c>
      <c r="P765" s="3">
        <v>6667975</v>
      </c>
      <c r="Q765" s="3">
        <v>2089806</v>
      </c>
      <c r="R765" s="3">
        <v>574969</v>
      </c>
      <c r="S765" s="3">
        <v>211118</v>
      </c>
      <c r="T765" s="17">
        <f t="shared" si="66"/>
        <v>77643.810945273639</v>
      </c>
      <c r="U765" s="17">
        <f t="shared" si="67"/>
        <v>31221.709006928406</v>
      </c>
      <c r="V765" s="17">
        <f t="shared" si="68"/>
        <v>16587.002487562189</v>
      </c>
      <c r="W765" s="17">
        <f t="shared" si="69"/>
        <v>4826.3418013856817</v>
      </c>
      <c r="X765" s="17">
        <f t="shared" si="70"/>
        <v>1430.2711442786069</v>
      </c>
      <c r="Y765" s="17">
        <f t="shared" si="71"/>
        <v>487.57043879907621</v>
      </c>
    </row>
    <row r="766" spans="1:25" s="3" customFormat="1" ht="20" customHeight="1" x14ac:dyDescent="0.15">
      <c r="A766" s="8">
        <v>2012</v>
      </c>
      <c r="B766" s="9">
        <v>201441</v>
      </c>
      <c r="C766" s="10" t="s">
        <v>31</v>
      </c>
      <c r="D766" s="10" t="s">
        <v>32</v>
      </c>
      <c r="E766" s="10" t="s">
        <v>186</v>
      </c>
      <c r="G766" s="3">
        <v>1</v>
      </c>
      <c r="H766" s="10" t="s">
        <v>16</v>
      </c>
      <c r="I766" s="3">
        <v>5987</v>
      </c>
      <c r="J766" s="3">
        <v>7678</v>
      </c>
      <c r="K766" s="3">
        <v>13665</v>
      </c>
      <c r="L766" s="3">
        <v>10342263</v>
      </c>
      <c r="M766" s="3">
        <v>4524043</v>
      </c>
      <c r="N766" s="3">
        <v>228</v>
      </c>
      <c r="O766" s="3">
        <v>212</v>
      </c>
      <c r="P766" s="3">
        <v>2132858</v>
      </c>
      <c r="Q766" s="3">
        <v>576934</v>
      </c>
      <c r="R766" s="3">
        <v>330208</v>
      </c>
      <c r="S766" s="3">
        <v>165368</v>
      </c>
      <c r="T766" s="17">
        <f t="shared" si="66"/>
        <v>45360.802631578947</v>
      </c>
      <c r="U766" s="17">
        <f t="shared" si="67"/>
        <v>21339.825471698114</v>
      </c>
      <c r="V766" s="17">
        <f t="shared" si="68"/>
        <v>9354.6403508771928</v>
      </c>
      <c r="W766" s="17">
        <f t="shared" si="69"/>
        <v>2721.3867924528304</v>
      </c>
      <c r="X766" s="17">
        <f t="shared" si="70"/>
        <v>1448.280701754386</v>
      </c>
      <c r="Y766" s="17">
        <f t="shared" si="71"/>
        <v>780.03773584905662</v>
      </c>
    </row>
    <row r="767" spans="1:25" s="3" customFormat="1" ht="20" customHeight="1" x14ac:dyDescent="0.15">
      <c r="A767" s="8">
        <v>2012</v>
      </c>
      <c r="B767" s="9">
        <v>230038</v>
      </c>
      <c r="C767" s="10" t="s">
        <v>33</v>
      </c>
      <c r="D767" s="10" t="s">
        <v>34</v>
      </c>
      <c r="E767" s="10" t="s">
        <v>186</v>
      </c>
      <c r="G767" s="3">
        <v>1</v>
      </c>
      <c r="H767" s="10" t="s">
        <v>16</v>
      </c>
      <c r="I767" s="3">
        <v>14522</v>
      </c>
      <c r="J767" s="3">
        <v>13816</v>
      </c>
      <c r="K767" s="3">
        <v>28338</v>
      </c>
      <c r="L767" s="3">
        <v>24932354</v>
      </c>
      <c r="M767" s="3">
        <v>8924801</v>
      </c>
      <c r="N767" s="3">
        <v>399</v>
      </c>
      <c r="O767" s="3">
        <v>344</v>
      </c>
      <c r="P767" s="3">
        <v>4174174</v>
      </c>
      <c r="Q767" s="3">
        <v>2080795</v>
      </c>
      <c r="R767" s="3">
        <v>588293</v>
      </c>
      <c r="S767" s="3">
        <v>205366</v>
      </c>
      <c r="T767" s="17">
        <f t="shared" si="66"/>
        <v>62487.102756892229</v>
      </c>
      <c r="U767" s="17">
        <f t="shared" si="67"/>
        <v>25944.18895348837</v>
      </c>
      <c r="V767" s="17">
        <f t="shared" si="68"/>
        <v>10461.588972431078</v>
      </c>
      <c r="W767" s="17">
        <f t="shared" si="69"/>
        <v>6048.8226744186049</v>
      </c>
      <c r="X767" s="17">
        <f t="shared" si="70"/>
        <v>1474.4185463659148</v>
      </c>
      <c r="Y767" s="17">
        <f t="shared" si="71"/>
        <v>596.99418604651157</v>
      </c>
    </row>
    <row r="768" spans="1:25" s="3" customFormat="1" ht="20" customHeight="1" x14ac:dyDescent="0.15">
      <c r="A768" s="8">
        <v>2012</v>
      </c>
      <c r="B768" s="9">
        <v>110556</v>
      </c>
      <c r="C768" s="10" t="s">
        <v>35</v>
      </c>
      <c r="D768" s="10" t="s">
        <v>36</v>
      </c>
      <c r="E768" s="10" t="s">
        <v>186</v>
      </c>
      <c r="G768" s="3">
        <v>1</v>
      </c>
      <c r="H768" s="10" t="s">
        <v>16</v>
      </c>
      <c r="I768" s="3">
        <v>7310</v>
      </c>
      <c r="J768" s="3">
        <v>9830</v>
      </c>
      <c r="K768" s="3">
        <v>17140</v>
      </c>
      <c r="L768" s="3">
        <v>12947061</v>
      </c>
      <c r="M768" s="3">
        <v>7943020</v>
      </c>
      <c r="N768" s="3">
        <v>208</v>
      </c>
      <c r="O768" s="3">
        <v>291</v>
      </c>
      <c r="P768" s="3">
        <v>3592634</v>
      </c>
      <c r="Q768" s="3">
        <v>1756071</v>
      </c>
      <c r="R768" s="3">
        <v>257998</v>
      </c>
      <c r="S768" s="3">
        <v>150092</v>
      </c>
      <c r="T768" s="17">
        <f t="shared" si="66"/>
        <v>62245.485576923078</v>
      </c>
      <c r="U768" s="17">
        <f t="shared" si="67"/>
        <v>27295.601374570448</v>
      </c>
      <c r="V768" s="17">
        <f t="shared" si="68"/>
        <v>17272.278846153848</v>
      </c>
      <c r="W768" s="17">
        <f t="shared" si="69"/>
        <v>6034.6082474226805</v>
      </c>
      <c r="X768" s="17">
        <f t="shared" si="70"/>
        <v>1240.375</v>
      </c>
      <c r="Y768" s="17">
        <f t="shared" si="71"/>
        <v>515.78006872852234</v>
      </c>
    </row>
    <row r="769" spans="1:25" s="3" customFormat="1" ht="20" customHeight="1" x14ac:dyDescent="0.15">
      <c r="A769" s="8">
        <v>2012</v>
      </c>
      <c r="B769" s="9">
        <v>169248</v>
      </c>
      <c r="C769" s="10" t="s">
        <v>37</v>
      </c>
      <c r="D769" s="10" t="s">
        <v>38</v>
      </c>
      <c r="E769" s="10" t="s">
        <v>186</v>
      </c>
      <c r="G769" s="3">
        <v>1</v>
      </c>
      <c r="H769" s="10" t="s">
        <v>16</v>
      </c>
      <c r="I769" s="3">
        <v>8170</v>
      </c>
      <c r="J769" s="3">
        <v>10113</v>
      </c>
      <c r="K769" s="3">
        <v>18283</v>
      </c>
      <c r="L769" s="3">
        <v>10499295</v>
      </c>
      <c r="M769" s="3">
        <v>5252110</v>
      </c>
      <c r="N769" s="3">
        <v>340</v>
      </c>
      <c r="O769" s="3">
        <v>270</v>
      </c>
      <c r="P769" s="3">
        <v>1897103</v>
      </c>
      <c r="Q769" s="3">
        <v>841902</v>
      </c>
      <c r="R769" s="3">
        <v>314121</v>
      </c>
      <c r="S769" s="3">
        <v>140417</v>
      </c>
      <c r="T769" s="17">
        <f t="shared" si="66"/>
        <v>30880.279411764706</v>
      </c>
      <c r="U769" s="17">
        <f t="shared" si="67"/>
        <v>19452.259259259259</v>
      </c>
      <c r="V769" s="17">
        <f t="shared" si="68"/>
        <v>5579.714705882353</v>
      </c>
      <c r="W769" s="17">
        <f t="shared" si="69"/>
        <v>3118.1555555555556</v>
      </c>
      <c r="X769" s="17">
        <f t="shared" si="70"/>
        <v>923.88529411764705</v>
      </c>
      <c r="Y769" s="17">
        <f t="shared" si="71"/>
        <v>520.06296296296296</v>
      </c>
    </row>
    <row r="770" spans="1:25" s="3" customFormat="1" ht="20" customHeight="1" x14ac:dyDescent="0.15">
      <c r="A770" s="8">
        <v>2012</v>
      </c>
      <c r="B770" s="9">
        <v>217882</v>
      </c>
      <c r="C770" s="10" t="s">
        <v>39</v>
      </c>
      <c r="D770" s="10" t="s">
        <v>40</v>
      </c>
      <c r="E770" s="10" t="s">
        <v>186</v>
      </c>
      <c r="G770" s="3">
        <v>1</v>
      </c>
      <c r="H770" s="10" t="s">
        <v>16</v>
      </c>
      <c r="I770" s="3">
        <v>8298</v>
      </c>
      <c r="J770" s="3">
        <v>7272</v>
      </c>
      <c r="K770" s="3">
        <v>15570</v>
      </c>
      <c r="L770" s="3">
        <v>30071267</v>
      </c>
      <c r="M770" s="3">
        <v>9528462</v>
      </c>
      <c r="N770" s="3">
        <v>299</v>
      </c>
      <c r="O770" s="3">
        <v>243</v>
      </c>
      <c r="P770" s="3">
        <v>6745159</v>
      </c>
      <c r="Q770" s="3">
        <v>1501930</v>
      </c>
      <c r="R770" s="3">
        <v>967824</v>
      </c>
      <c r="S770" s="3">
        <v>317172</v>
      </c>
      <c r="T770" s="17">
        <f t="shared" si="66"/>
        <v>100572.79933110368</v>
      </c>
      <c r="U770" s="17">
        <f t="shared" si="67"/>
        <v>39211.777777777781</v>
      </c>
      <c r="V770" s="17">
        <f t="shared" si="68"/>
        <v>22559.060200668897</v>
      </c>
      <c r="W770" s="17">
        <f t="shared" si="69"/>
        <v>6180.7818930041149</v>
      </c>
      <c r="X770" s="17">
        <f t="shared" si="70"/>
        <v>3236.8695652173915</v>
      </c>
      <c r="Y770" s="17">
        <f t="shared" si="71"/>
        <v>1305.2345679012346</v>
      </c>
    </row>
    <row r="771" spans="1:25" s="3" customFormat="1" ht="20" customHeight="1" x14ac:dyDescent="0.15">
      <c r="A771" s="8">
        <v>2012</v>
      </c>
      <c r="B771" s="9">
        <v>218724</v>
      </c>
      <c r="C771" s="10" t="s">
        <v>41</v>
      </c>
      <c r="D771" s="10" t="s">
        <v>40</v>
      </c>
      <c r="E771" s="10" t="s">
        <v>187</v>
      </c>
      <c r="G771" s="3">
        <v>1</v>
      </c>
      <c r="H771" s="10" t="s">
        <v>16</v>
      </c>
      <c r="I771" s="3">
        <v>3674</v>
      </c>
      <c r="J771" s="3">
        <v>4211</v>
      </c>
      <c r="K771" s="3">
        <v>7885</v>
      </c>
      <c r="L771" s="3">
        <v>9742710</v>
      </c>
      <c r="M771" s="3">
        <v>5227278</v>
      </c>
      <c r="N771" s="3">
        <v>251</v>
      </c>
      <c r="O771" s="3">
        <v>241</v>
      </c>
      <c r="P771" s="3">
        <v>1537225</v>
      </c>
      <c r="Q771" s="3">
        <v>801643</v>
      </c>
      <c r="R771" s="3">
        <v>362824</v>
      </c>
      <c r="S771" s="3">
        <v>124203</v>
      </c>
      <c r="T771" s="17">
        <f t="shared" ref="T771:T834" si="72">L771/N771</f>
        <v>38815.577689243029</v>
      </c>
      <c r="U771" s="17">
        <f t="shared" ref="U771:U834" si="73">M771/O771</f>
        <v>21689.950207468879</v>
      </c>
      <c r="V771" s="17">
        <f t="shared" ref="V771:V834" si="74">P771/N771</f>
        <v>6124.4023904382466</v>
      </c>
      <c r="W771" s="17">
        <f t="shared" ref="W771:W834" si="75">Q771/O771</f>
        <v>3326.3195020746889</v>
      </c>
      <c r="X771" s="17">
        <f t="shared" ref="X771:X834" si="76">R771/N771</f>
        <v>1445.5139442231075</v>
      </c>
      <c r="Y771" s="17">
        <f t="shared" ref="Y771:Y834" si="77">S771/O771</f>
        <v>515.36514522821574</v>
      </c>
    </row>
    <row r="772" spans="1:25" s="3" customFormat="1" ht="20" customHeight="1" x14ac:dyDescent="0.15">
      <c r="A772" s="8">
        <v>2012</v>
      </c>
      <c r="B772" s="9">
        <v>126818</v>
      </c>
      <c r="C772" s="10" t="s">
        <v>42</v>
      </c>
      <c r="D772" s="10" t="s">
        <v>43</v>
      </c>
      <c r="E772" s="10" t="s">
        <v>186</v>
      </c>
      <c r="G772" s="3">
        <v>1</v>
      </c>
      <c r="H772" s="10" t="s">
        <v>16</v>
      </c>
      <c r="I772" s="3">
        <v>9667</v>
      </c>
      <c r="J772" s="3">
        <v>10522</v>
      </c>
      <c r="K772" s="3">
        <v>20189</v>
      </c>
      <c r="L772" s="3">
        <v>16820875</v>
      </c>
      <c r="M772" s="3">
        <v>7162740</v>
      </c>
      <c r="N772" s="3">
        <v>265</v>
      </c>
      <c r="O772" s="3">
        <v>234</v>
      </c>
      <c r="P772" s="3">
        <v>3440741</v>
      </c>
      <c r="Q772" s="3">
        <v>1506622</v>
      </c>
      <c r="R772" s="3">
        <v>675443</v>
      </c>
      <c r="S772" s="3">
        <v>249403</v>
      </c>
      <c r="T772" s="17">
        <f t="shared" si="72"/>
        <v>63475</v>
      </c>
      <c r="U772" s="17">
        <f t="shared" si="73"/>
        <v>30610</v>
      </c>
      <c r="V772" s="17">
        <f t="shared" si="74"/>
        <v>12983.928301886792</v>
      </c>
      <c r="W772" s="17">
        <f t="shared" si="75"/>
        <v>6438.5555555555557</v>
      </c>
      <c r="X772" s="17">
        <f t="shared" si="76"/>
        <v>2548.8415094339621</v>
      </c>
      <c r="Y772" s="17">
        <f t="shared" si="77"/>
        <v>1065.8247863247864</v>
      </c>
    </row>
    <row r="773" spans="1:25" s="3" customFormat="1" ht="20" customHeight="1" x14ac:dyDescent="0.15">
      <c r="A773" s="8">
        <v>2012</v>
      </c>
      <c r="B773" s="9">
        <v>198419</v>
      </c>
      <c r="C773" s="10" t="s">
        <v>44</v>
      </c>
      <c r="D773" s="10" t="s">
        <v>14</v>
      </c>
      <c r="E773" s="10" t="s">
        <v>186</v>
      </c>
      <c r="G773" s="3">
        <v>1</v>
      </c>
      <c r="H773" s="10" t="s">
        <v>16</v>
      </c>
      <c r="I773" s="3">
        <v>3246</v>
      </c>
      <c r="J773" s="3">
        <v>3238</v>
      </c>
      <c r="K773" s="3">
        <v>6484</v>
      </c>
      <c r="L773" s="3">
        <v>43117250</v>
      </c>
      <c r="M773" s="3">
        <v>16195826</v>
      </c>
      <c r="N773" s="3">
        <v>445</v>
      </c>
      <c r="O773" s="3">
        <v>362</v>
      </c>
      <c r="P773" s="3">
        <v>6861361</v>
      </c>
      <c r="Q773" s="3">
        <v>2566263</v>
      </c>
      <c r="R773" s="3">
        <v>1079429</v>
      </c>
      <c r="S773" s="3">
        <v>325862</v>
      </c>
      <c r="T773" s="17">
        <f t="shared" si="72"/>
        <v>96892.696629213489</v>
      </c>
      <c r="U773" s="17">
        <f t="shared" si="73"/>
        <v>44739.850828729279</v>
      </c>
      <c r="V773" s="17">
        <f t="shared" si="74"/>
        <v>15418.788764044944</v>
      </c>
      <c r="W773" s="17">
        <f t="shared" si="75"/>
        <v>7089.1243093922649</v>
      </c>
      <c r="X773" s="17">
        <f t="shared" si="76"/>
        <v>2425.6831460674157</v>
      </c>
      <c r="Y773" s="17">
        <f t="shared" si="77"/>
        <v>900.17127071823199</v>
      </c>
    </row>
    <row r="774" spans="1:25" s="3" customFormat="1" ht="20" customHeight="1" x14ac:dyDescent="0.15">
      <c r="A774" s="8">
        <v>2012</v>
      </c>
      <c r="B774" s="9">
        <v>198464</v>
      </c>
      <c r="C774" s="10" t="s">
        <v>45</v>
      </c>
      <c r="D774" s="10" t="s">
        <v>14</v>
      </c>
      <c r="E774" s="10" t="s">
        <v>186</v>
      </c>
      <c r="G774" s="3">
        <v>1</v>
      </c>
      <c r="H774" s="10" t="s">
        <v>16</v>
      </c>
      <c r="I774" s="3">
        <v>7585</v>
      </c>
      <c r="J774" s="3">
        <v>10602</v>
      </c>
      <c r="K774" s="3">
        <v>18187</v>
      </c>
      <c r="L774" s="3">
        <v>15694224</v>
      </c>
      <c r="M774" s="3">
        <v>6576269</v>
      </c>
      <c r="N774" s="3">
        <v>315</v>
      </c>
      <c r="O774" s="3">
        <v>224</v>
      </c>
      <c r="P774" s="3">
        <v>4501046</v>
      </c>
      <c r="Q774" s="3">
        <v>1461061</v>
      </c>
      <c r="R774" s="3">
        <v>373463</v>
      </c>
      <c r="S774" s="3">
        <v>206530</v>
      </c>
      <c r="T774" s="17">
        <f t="shared" si="72"/>
        <v>49822.933333333334</v>
      </c>
      <c r="U774" s="17">
        <f t="shared" si="73"/>
        <v>29358.34375</v>
      </c>
      <c r="V774" s="17">
        <f t="shared" si="74"/>
        <v>14289.03492063492</v>
      </c>
      <c r="W774" s="17">
        <f t="shared" si="75"/>
        <v>6522.59375</v>
      </c>
      <c r="X774" s="17">
        <f t="shared" si="76"/>
        <v>1185.5968253968254</v>
      </c>
      <c r="Y774" s="17">
        <f t="shared" si="77"/>
        <v>922.00892857142856</v>
      </c>
    </row>
    <row r="775" spans="1:25" s="3" customFormat="1" ht="20" customHeight="1" x14ac:dyDescent="0.15">
      <c r="A775" s="8">
        <v>2012</v>
      </c>
      <c r="B775" s="9">
        <v>169798</v>
      </c>
      <c r="C775" s="10" t="s">
        <v>46</v>
      </c>
      <c r="D775" s="10" t="s">
        <v>38</v>
      </c>
      <c r="E775" s="10" t="s">
        <v>186</v>
      </c>
      <c r="G775" s="3">
        <v>1</v>
      </c>
      <c r="H775" s="10" t="s">
        <v>16</v>
      </c>
      <c r="I775" s="3">
        <v>5568</v>
      </c>
      <c r="J775" s="3">
        <v>7524</v>
      </c>
      <c r="K775" s="3">
        <v>13092</v>
      </c>
      <c r="L775" s="3">
        <v>9780997</v>
      </c>
      <c r="M775" s="3">
        <v>6519608</v>
      </c>
      <c r="N775" s="3">
        <v>441</v>
      </c>
      <c r="O775" s="3">
        <v>316</v>
      </c>
      <c r="P775" s="3">
        <v>1445681</v>
      </c>
      <c r="Q775" s="3">
        <v>904364</v>
      </c>
      <c r="R775" s="3">
        <v>289197</v>
      </c>
      <c r="S775" s="3">
        <v>151753</v>
      </c>
      <c r="T775" s="17">
        <f t="shared" si="72"/>
        <v>22179.131519274375</v>
      </c>
      <c r="U775" s="17">
        <f t="shared" si="73"/>
        <v>20631.67088607595</v>
      </c>
      <c r="V775" s="17">
        <f t="shared" si="74"/>
        <v>3278.1882086167802</v>
      </c>
      <c r="W775" s="17">
        <f t="shared" si="75"/>
        <v>2861.9113924050635</v>
      </c>
      <c r="X775" s="17">
        <f t="shared" si="76"/>
        <v>655.77551020408168</v>
      </c>
      <c r="Y775" s="17">
        <f t="shared" si="77"/>
        <v>480.23101265822783</v>
      </c>
    </row>
    <row r="776" spans="1:25" s="3" customFormat="1" ht="20" customHeight="1" x14ac:dyDescent="0.15">
      <c r="A776" s="8">
        <v>2012</v>
      </c>
      <c r="B776" s="9">
        <v>133669</v>
      </c>
      <c r="C776" s="10" t="s">
        <v>47</v>
      </c>
      <c r="D776" s="10" t="s">
        <v>48</v>
      </c>
      <c r="E776" s="10" t="s">
        <v>186</v>
      </c>
      <c r="G776" s="3">
        <v>1</v>
      </c>
      <c r="H776" s="10" t="s">
        <v>16</v>
      </c>
      <c r="I776" s="3">
        <v>6985</v>
      </c>
      <c r="J776" s="3">
        <v>8404</v>
      </c>
      <c r="K776" s="3">
        <v>15389</v>
      </c>
      <c r="L776" s="3">
        <v>10187868</v>
      </c>
      <c r="M776" s="3">
        <v>4266521</v>
      </c>
      <c r="N776" s="3">
        <v>264</v>
      </c>
      <c r="O776" s="3">
        <v>231</v>
      </c>
      <c r="P776" s="3">
        <v>2778801</v>
      </c>
      <c r="Q776" s="3">
        <v>874361</v>
      </c>
      <c r="R776" s="3">
        <v>327359</v>
      </c>
      <c r="S776" s="3">
        <v>88615</v>
      </c>
      <c r="T776" s="17">
        <f t="shared" si="72"/>
        <v>38590.409090909088</v>
      </c>
      <c r="U776" s="17">
        <f t="shared" si="73"/>
        <v>18469.78787878788</v>
      </c>
      <c r="V776" s="17">
        <f t="shared" si="74"/>
        <v>10525.761363636364</v>
      </c>
      <c r="W776" s="17">
        <f t="shared" si="75"/>
        <v>3785.1125541125543</v>
      </c>
      <c r="X776" s="17">
        <f t="shared" si="76"/>
        <v>1239.996212121212</v>
      </c>
      <c r="Y776" s="17">
        <f t="shared" si="77"/>
        <v>383.61471861471864</v>
      </c>
    </row>
    <row r="777" spans="1:25" s="3" customFormat="1" ht="20" customHeight="1" x14ac:dyDescent="0.15">
      <c r="A777" s="8">
        <v>2012</v>
      </c>
      <c r="B777" s="9">
        <v>133951</v>
      </c>
      <c r="C777" s="10" t="s">
        <v>49</v>
      </c>
      <c r="D777" s="10" t="s">
        <v>48</v>
      </c>
      <c r="E777" s="10" t="s">
        <v>186</v>
      </c>
      <c r="G777" s="3">
        <v>1</v>
      </c>
      <c r="H777" s="10" t="s">
        <v>16</v>
      </c>
      <c r="I777" s="3">
        <v>10398</v>
      </c>
      <c r="J777" s="3">
        <v>13300</v>
      </c>
      <c r="K777" s="3">
        <v>23698</v>
      </c>
      <c r="L777" s="3">
        <v>11916150</v>
      </c>
      <c r="M777" s="3">
        <v>5992180</v>
      </c>
      <c r="N777" s="3">
        <v>235</v>
      </c>
      <c r="O777" s="3">
        <v>246</v>
      </c>
      <c r="P777" s="3">
        <v>2282462</v>
      </c>
      <c r="Q777" s="3">
        <v>1134803</v>
      </c>
      <c r="R777" s="3">
        <v>309326</v>
      </c>
      <c r="S777" s="3">
        <v>109593</v>
      </c>
      <c r="T777" s="17">
        <f t="shared" si="72"/>
        <v>50707.021276595748</v>
      </c>
      <c r="U777" s="17">
        <f t="shared" si="73"/>
        <v>24358.455284552845</v>
      </c>
      <c r="V777" s="17">
        <f t="shared" si="74"/>
        <v>9712.6042553191492</v>
      </c>
      <c r="W777" s="17">
        <f t="shared" si="75"/>
        <v>4613.0203252032525</v>
      </c>
      <c r="X777" s="17">
        <f t="shared" si="76"/>
        <v>1316.2808510638297</v>
      </c>
      <c r="Y777" s="17">
        <f t="shared" si="77"/>
        <v>445.5</v>
      </c>
    </row>
    <row r="778" spans="1:25" s="3" customFormat="1" ht="20" customHeight="1" x14ac:dyDescent="0.15">
      <c r="A778" s="8">
        <v>2012</v>
      </c>
      <c r="B778" s="9">
        <v>134097</v>
      </c>
      <c r="C778" s="10" t="s">
        <v>50</v>
      </c>
      <c r="D778" s="10" t="s">
        <v>48</v>
      </c>
      <c r="E778" s="10" t="s">
        <v>186</v>
      </c>
      <c r="G778" s="3">
        <v>1</v>
      </c>
      <c r="H778" s="10" t="s">
        <v>16</v>
      </c>
      <c r="I778" s="3">
        <v>12477</v>
      </c>
      <c r="J778" s="3">
        <v>16053</v>
      </c>
      <c r="K778" s="3">
        <v>28530</v>
      </c>
      <c r="L778" s="3">
        <v>35774901</v>
      </c>
      <c r="M778" s="3">
        <v>12347363</v>
      </c>
      <c r="N778" s="3">
        <v>332</v>
      </c>
      <c r="O778" s="3">
        <v>379</v>
      </c>
      <c r="P778" s="3">
        <v>11952133</v>
      </c>
      <c r="Q778" s="3">
        <v>3479043</v>
      </c>
      <c r="R778" s="3">
        <v>688124</v>
      </c>
      <c r="S778" s="3">
        <v>403937</v>
      </c>
      <c r="T778" s="17">
        <f t="shared" si="72"/>
        <v>107755.72590361445</v>
      </c>
      <c r="U778" s="17">
        <f t="shared" si="73"/>
        <v>32578.794195250659</v>
      </c>
      <c r="V778" s="17">
        <f t="shared" si="74"/>
        <v>36000.400602409638</v>
      </c>
      <c r="W778" s="17">
        <f t="shared" si="75"/>
        <v>9179.532981530343</v>
      </c>
      <c r="X778" s="17">
        <f t="shared" si="76"/>
        <v>2072.6626506024095</v>
      </c>
      <c r="Y778" s="17">
        <f t="shared" si="77"/>
        <v>1065.796833773087</v>
      </c>
    </row>
    <row r="779" spans="1:25" s="3" customFormat="1" ht="20" customHeight="1" x14ac:dyDescent="0.15">
      <c r="A779" s="8">
        <v>2012</v>
      </c>
      <c r="B779" s="9">
        <v>139755</v>
      </c>
      <c r="C779" s="10" t="s">
        <v>51</v>
      </c>
      <c r="D779" s="10" t="s">
        <v>52</v>
      </c>
      <c r="E779" s="10" t="s">
        <v>186</v>
      </c>
      <c r="G779" s="3">
        <v>1</v>
      </c>
      <c r="H779" s="10" t="s">
        <v>16</v>
      </c>
      <c r="I779" s="3">
        <v>8821</v>
      </c>
      <c r="J779" s="3">
        <v>4369</v>
      </c>
      <c r="K779" s="3">
        <v>13190</v>
      </c>
      <c r="L779" s="3">
        <v>29335396</v>
      </c>
      <c r="M779" s="3">
        <v>7809817</v>
      </c>
      <c r="N779" s="3">
        <v>342</v>
      </c>
      <c r="O779" s="3">
        <v>181</v>
      </c>
      <c r="P779" s="3">
        <v>7762447</v>
      </c>
      <c r="Q779" s="3">
        <v>1582178</v>
      </c>
      <c r="R779" s="3">
        <v>1070742</v>
      </c>
      <c r="S779" s="3">
        <v>290657</v>
      </c>
      <c r="T779" s="17">
        <f t="shared" si="72"/>
        <v>85776.011695906433</v>
      </c>
      <c r="U779" s="17">
        <f t="shared" si="73"/>
        <v>43148.160220994476</v>
      </c>
      <c r="V779" s="17">
        <f t="shared" si="74"/>
        <v>22697.213450292398</v>
      </c>
      <c r="W779" s="17">
        <f t="shared" si="75"/>
        <v>8741.3149171270725</v>
      </c>
      <c r="X779" s="17">
        <f t="shared" si="76"/>
        <v>3130.8245614035086</v>
      </c>
      <c r="Y779" s="17">
        <f t="shared" si="77"/>
        <v>1605.8397790055249</v>
      </c>
    </row>
    <row r="780" spans="1:25" s="3" customFormat="1" ht="20" customHeight="1" x14ac:dyDescent="0.15">
      <c r="A780" s="8">
        <v>2012</v>
      </c>
      <c r="B780" s="9">
        <v>139931</v>
      </c>
      <c r="C780" s="10" t="s">
        <v>53</v>
      </c>
      <c r="D780" s="10" t="s">
        <v>52</v>
      </c>
      <c r="E780" s="10" t="s">
        <v>187</v>
      </c>
      <c r="G780" s="3">
        <v>1</v>
      </c>
      <c r="H780" s="10" t="s">
        <v>16</v>
      </c>
      <c r="I780" s="3">
        <v>7919</v>
      </c>
      <c r="J780" s="3">
        <v>7830</v>
      </c>
      <c r="K780" s="3">
        <v>15749</v>
      </c>
      <c r="L780" s="3">
        <v>5844973</v>
      </c>
      <c r="M780" s="3">
        <v>2782960</v>
      </c>
      <c r="N780" s="3">
        <v>227</v>
      </c>
      <c r="O780" s="3">
        <v>195</v>
      </c>
      <c r="P780" s="3">
        <v>957808</v>
      </c>
      <c r="Q780" s="3">
        <v>668717</v>
      </c>
      <c r="R780" s="3">
        <v>134396</v>
      </c>
      <c r="S780" s="3">
        <v>66613</v>
      </c>
      <c r="T780" s="17">
        <f t="shared" si="72"/>
        <v>25748.77973568282</v>
      </c>
      <c r="U780" s="17">
        <f t="shared" si="73"/>
        <v>14271.589743589744</v>
      </c>
      <c r="V780" s="17">
        <f t="shared" si="74"/>
        <v>4219.4185022026431</v>
      </c>
      <c r="W780" s="17">
        <f t="shared" si="75"/>
        <v>3429.3179487179486</v>
      </c>
      <c r="X780" s="17">
        <f t="shared" si="76"/>
        <v>592.0528634361234</v>
      </c>
      <c r="Y780" s="17">
        <f t="shared" si="77"/>
        <v>341.60512820512821</v>
      </c>
    </row>
    <row r="781" spans="1:25" s="3" customFormat="1" ht="20" customHeight="1" x14ac:dyDescent="0.15">
      <c r="A781" s="8">
        <v>2012</v>
      </c>
      <c r="B781" s="9">
        <v>139940</v>
      </c>
      <c r="C781" s="10" t="s">
        <v>54</v>
      </c>
      <c r="D781" s="10" t="s">
        <v>52</v>
      </c>
      <c r="E781" s="10" t="s">
        <v>186</v>
      </c>
      <c r="G781" s="3">
        <v>1</v>
      </c>
      <c r="H781" s="10" t="s">
        <v>16</v>
      </c>
      <c r="I781" s="3">
        <v>7449</v>
      </c>
      <c r="J781" s="3">
        <v>10459</v>
      </c>
      <c r="K781" s="3">
        <v>17908</v>
      </c>
      <c r="L781" s="3">
        <v>10666420</v>
      </c>
      <c r="M781" s="3">
        <v>4811421</v>
      </c>
      <c r="N781" s="3">
        <v>224</v>
      </c>
      <c r="O781" s="3">
        <v>192</v>
      </c>
      <c r="P781" s="3">
        <v>2098266</v>
      </c>
      <c r="Q781" s="3">
        <v>759418</v>
      </c>
      <c r="R781" s="3">
        <v>248762</v>
      </c>
      <c r="S781" s="3">
        <v>118820</v>
      </c>
      <c r="T781" s="17">
        <f t="shared" si="72"/>
        <v>47617.946428571428</v>
      </c>
      <c r="U781" s="17">
        <f t="shared" si="73"/>
        <v>25059.484375</v>
      </c>
      <c r="V781" s="17">
        <f t="shared" si="74"/>
        <v>9367.2589285714294</v>
      </c>
      <c r="W781" s="17">
        <f t="shared" si="75"/>
        <v>3955.3020833333335</v>
      </c>
      <c r="X781" s="17">
        <f t="shared" si="76"/>
        <v>1110.5446428571429</v>
      </c>
      <c r="Y781" s="17">
        <f t="shared" si="77"/>
        <v>618.85416666666663</v>
      </c>
    </row>
    <row r="782" spans="1:25" s="3" customFormat="1" ht="20" customHeight="1" x14ac:dyDescent="0.15">
      <c r="A782" s="8">
        <v>2012</v>
      </c>
      <c r="B782" s="9">
        <v>151351</v>
      </c>
      <c r="C782" s="10" t="s">
        <v>55</v>
      </c>
      <c r="D782" s="10" t="s">
        <v>24</v>
      </c>
      <c r="E782" s="10" t="s">
        <v>186</v>
      </c>
      <c r="G782" s="3">
        <v>1</v>
      </c>
      <c r="H782" s="10" t="s">
        <v>16</v>
      </c>
      <c r="I782" s="3">
        <v>15127</v>
      </c>
      <c r="J782" s="3">
        <v>15718</v>
      </c>
      <c r="K782" s="3">
        <v>30845</v>
      </c>
      <c r="L782" s="3">
        <v>33515426</v>
      </c>
      <c r="M782" s="3">
        <v>13637338</v>
      </c>
      <c r="N782" s="3">
        <v>434</v>
      </c>
      <c r="O782" s="3">
        <v>357</v>
      </c>
      <c r="P782" s="3">
        <v>5644136</v>
      </c>
      <c r="Q782" s="3">
        <v>2201631</v>
      </c>
      <c r="R782" s="3">
        <v>1020061</v>
      </c>
      <c r="S782" s="3">
        <v>336936</v>
      </c>
      <c r="T782" s="17">
        <f t="shared" si="72"/>
        <v>77224.483870967742</v>
      </c>
      <c r="U782" s="17">
        <f t="shared" si="73"/>
        <v>38199.826330532211</v>
      </c>
      <c r="V782" s="17">
        <f t="shared" si="74"/>
        <v>13004.921658986175</v>
      </c>
      <c r="W782" s="17">
        <f t="shared" si="75"/>
        <v>6167.0336134453783</v>
      </c>
      <c r="X782" s="17">
        <f t="shared" si="76"/>
        <v>2350.3709677419356</v>
      </c>
      <c r="Y782" s="17">
        <f t="shared" si="77"/>
        <v>943.79831932773106</v>
      </c>
    </row>
    <row r="783" spans="1:25" s="3" customFormat="1" ht="20" customHeight="1" x14ac:dyDescent="0.15">
      <c r="A783" s="8">
        <v>2012</v>
      </c>
      <c r="B783" s="9">
        <v>153603</v>
      </c>
      <c r="C783" s="10" t="s">
        <v>56</v>
      </c>
      <c r="D783" s="10" t="s">
        <v>57</v>
      </c>
      <c r="E783" s="10" t="s">
        <v>186</v>
      </c>
      <c r="G783" s="3">
        <v>1</v>
      </c>
      <c r="H783" s="10" t="s">
        <v>16</v>
      </c>
      <c r="I783" s="3">
        <v>13495</v>
      </c>
      <c r="J783" s="3">
        <v>10525</v>
      </c>
      <c r="K783" s="3">
        <v>24020</v>
      </c>
      <c r="L783" s="3">
        <v>23856028</v>
      </c>
      <c r="M783" s="3">
        <v>11737515</v>
      </c>
      <c r="N783" s="3">
        <v>332</v>
      </c>
      <c r="O783" s="3">
        <v>278</v>
      </c>
      <c r="P783" s="3">
        <v>5699960</v>
      </c>
      <c r="Q783" s="3">
        <v>2917747</v>
      </c>
      <c r="R783" s="3">
        <v>1005557</v>
      </c>
      <c r="S783" s="3">
        <v>377236</v>
      </c>
      <c r="T783" s="17">
        <f t="shared" si="72"/>
        <v>71855.506024096379</v>
      </c>
      <c r="U783" s="17">
        <f t="shared" si="73"/>
        <v>42221.276978417263</v>
      </c>
      <c r="V783" s="17">
        <f t="shared" si="74"/>
        <v>17168.554216867469</v>
      </c>
      <c r="W783" s="17">
        <f t="shared" si="75"/>
        <v>10495.492805755395</v>
      </c>
      <c r="X783" s="17">
        <f t="shared" si="76"/>
        <v>3028.7861445783133</v>
      </c>
      <c r="Y783" s="17">
        <f t="shared" si="77"/>
        <v>1356.9640287769785</v>
      </c>
    </row>
    <row r="784" spans="1:25" s="3" customFormat="1" ht="20" customHeight="1" x14ac:dyDescent="0.15">
      <c r="A784" s="8">
        <v>2012</v>
      </c>
      <c r="B784" s="9">
        <v>155399</v>
      </c>
      <c r="C784" s="10" t="s">
        <v>58</v>
      </c>
      <c r="D784" s="10" t="s">
        <v>59</v>
      </c>
      <c r="E784" s="10" t="s">
        <v>186</v>
      </c>
      <c r="G784" s="3">
        <v>1</v>
      </c>
      <c r="H784" s="10" t="s">
        <v>16</v>
      </c>
      <c r="I784" s="3">
        <v>9287</v>
      </c>
      <c r="J784" s="3">
        <v>8347</v>
      </c>
      <c r="K784" s="3">
        <v>17634</v>
      </c>
      <c r="L784" s="3">
        <v>25786229</v>
      </c>
      <c r="M784" s="3">
        <v>9069237</v>
      </c>
      <c r="N784" s="3">
        <v>284</v>
      </c>
      <c r="O784" s="3">
        <v>288</v>
      </c>
      <c r="P784" s="3">
        <v>5423752</v>
      </c>
      <c r="Q784" s="3">
        <v>2758243</v>
      </c>
      <c r="R784" s="3">
        <v>864869</v>
      </c>
      <c r="S784" s="3">
        <v>303929</v>
      </c>
      <c r="T784" s="17">
        <f t="shared" si="72"/>
        <v>90796.580985915498</v>
      </c>
      <c r="U784" s="17">
        <f t="shared" si="73"/>
        <v>31490.40625</v>
      </c>
      <c r="V784" s="17">
        <f t="shared" si="74"/>
        <v>19097.718309859156</v>
      </c>
      <c r="W784" s="17">
        <f t="shared" si="75"/>
        <v>9577.2326388888887</v>
      </c>
      <c r="X784" s="17">
        <f t="shared" si="76"/>
        <v>3045.3133802816901</v>
      </c>
      <c r="Y784" s="17">
        <f t="shared" si="77"/>
        <v>1055.3090277777778</v>
      </c>
    </row>
    <row r="785" spans="1:25" s="3" customFormat="1" ht="20" customHeight="1" x14ac:dyDescent="0.15">
      <c r="A785" s="8">
        <v>2012</v>
      </c>
      <c r="B785" s="9">
        <v>203517</v>
      </c>
      <c r="C785" s="10" t="s">
        <v>60</v>
      </c>
      <c r="D785" s="10" t="s">
        <v>32</v>
      </c>
      <c r="E785" s="10" t="s">
        <v>186</v>
      </c>
      <c r="G785" s="3">
        <v>1</v>
      </c>
      <c r="H785" s="10" t="s">
        <v>16</v>
      </c>
      <c r="I785" s="3">
        <v>7506</v>
      </c>
      <c r="J785" s="3">
        <v>10440</v>
      </c>
      <c r="K785" s="3">
        <v>17946</v>
      </c>
      <c r="L785" s="3">
        <v>9765872</v>
      </c>
      <c r="M785" s="3">
        <v>5458116</v>
      </c>
      <c r="N785" s="3">
        <v>325</v>
      </c>
      <c r="O785" s="3">
        <v>235</v>
      </c>
      <c r="P785" s="3">
        <v>1848982</v>
      </c>
      <c r="Q785" s="3">
        <v>912197</v>
      </c>
      <c r="R785" s="3">
        <v>197251</v>
      </c>
      <c r="S785" s="3">
        <v>144408</v>
      </c>
      <c r="T785" s="17">
        <f t="shared" si="72"/>
        <v>30048.836923076924</v>
      </c>
      <c r="U785" s="17">
        <f t="shared" si="73"/>
        <v>23226.025531914893</v>
      </c>
      <c r="V785" s="17">
        <f t="shared" si="74"/>
        <v>5689.1753846153842</v>
      </c>
      <c r="W785" s="17">
        <f t="shared" si="75"/>
        <v>3881.6893617021278</v>
      </c>
      <c r="X785" s="17">
        <f t="shared" si="76"/>
        <v>606.92615384615385</v>
      </c>
      <c r="Y785" s="17">
        <f t="shared" si="77"/>
        <v>614.50212765957451</v>
      </c>
    </row>
    <row r="786" spans="1:25" s="3" customFormat="1" ht="20" customHeight="1" x14ac:dyDescent="0.15">
      <c r="A786" s="8">
        <v>2012</v>
      </c>
      <c r="B786" s="9">
        <v>232557</v>
      </c>
      <c r="C786" s="10" t="s">
        <v>61</v>
      </c>
      <c r="D786" s="10" t="s">
        <v>62</v>
      </c>
      <c r="E786" s="10" t="s">
        <v>187</v>
      </c>
      <c r="G786" s="3">
        <v>1</v>
      </c>
      <c r="H786" s="10" t="s">
        <v>16</v>
      </c>
      <c r="I786" s="3">
        <v>10702</v>
      </c>
      <c r="J786" s="3">
        <v>13998</v>
      </c>
      <c r="K786" s="3">
        <v>24700</v>
      </c>
      <c r="L786" s="3">
        <v>11858024</v>
      </c>
      <c r="M786" s="3">
        <v>6911438</v>
      </c>
      <c r="N786" s="3">
        <v>308</v>
      </c>
      <c r="O786" s="3">
        <v>281</v>
      </c>
      <c r="P786" s="3">
        <v>2012833</v>
      </c>
      <c r="Q786" s="3">
        <v>1264163</v>
      </c>
      <c r="R786" s="3">
        <v>423567</v>
      </c>
      <c r="S786" s="3">
        <v>187326</v>
      </c>
      <c r="T786" s="17">
        <f t="shared" si="72"/>
        <v>38500.077922077922</v>
      </c>
      <c r="U786" s="17">
        <f t="shared" si="73"/>
        <v>24595.864768683274</v>
      </c>
      <c r="V786" s="17">
        <f t="shared" si="74"/>
        <v>6535.1720779220777</v>
      </c>
      <c r="W786" s="17">
        <f t="shared" si="75"/>
        <v>4498.8007117437719</v>
      </c>
      <c r="X786" s="17">
        <f t="shared" si="76"/>
        <v>1375.2175324675325</v>
      </c>
      <c r="Y786" s="17">
        <f t="shared" si="77"/>
        <v>666.64056939501779</v>
      </c>
    </row>
    <row r="787" spans="1:25" s="3" customFormat="1" ht="20" customHeight="1" x14ac:dyDescent="0.15">
      <c r="A787" s="8">
        <v>2012</v>
      </c>
      <c r="B787" s="9">
        <v>159391</v>
      </c>
      <c r="C787" s="10" t="s">
        <v>63</v>
      </c>
      <c r="D787" s="10" t="s">
        <v>64</v>
      </c>
      <c r="E787" s="10" t="s">
        <v>186</v>
      </c>
      <c r="G787" s="3">
        <v>1</v>
      </c>
      <c r="H787" s="10" t="s">
        <v>16</v>
      </c>
      <c r="I787" s="3">
        <v>11043</v>
      </c>
      <c r="J787" s="3">
        <v>11524</v>
      </c>
      <c r="K787" s="3">
        <v>22567</v>
      </c>
      <c r="L787" s="3">
        <v>40790376</v>
      </c>
      <c r="M787" s="3">
        <v>14445025</v>
      </c>
      <c r="N787" s="3">
        <v>349</v>
      </c>
      <c r="O787" s="3">
        <v>256</v>
      </c>
      <c r="P787" s="3">
        <v>5967365</v>
      </c>
      <c r="Q787" s="3">
        <v>3498936</v>
      </c>
      <c r="R787" s="3">
        <v>931843</v>
      </c>
      <c r="S787" s="3">
        <v>396903</v>
      </c>
      <c r="T787" s="17">
        <f t="shared" si="72"/>
        <v>116877.86819484241</v>
      </c>
      <c r="U787" s="17">
        <f t="shared" si="73"/>
        <v>56425.87890625</v>
      </c>
      <c r="V787" s="17">
        <f t="shared" si="74"/>
        <v>17098.467048710601</v>
      </c>
      <c r="W787" s="17">
        <f t="shared" si="75"/>
        <v>13667.71875</v>
      </c>
      <c r="X787" s="17">
        <f t="shared" si="76"/>
        <v>2670.0372492836677</v>
      </c>
      <c r="Y787" s="17">
        <f t="shared" si="77"/>
        <v>1550.40234375</v>
      </c>
    </row>
    <row r="788" spans="1:25" s="3" customFormat="1" ht="20" customHeight="1" x14ac:dyDescent="0.15">
      <c r="A788" s="8">
        <v>2012</v>
      </c>
      <c r="B788" s="9">
        <v>159647</v>
      </c>
      <c r="C788" s="10" t="s">
        <v>65</v>
      </c>
      <c r="D788" s="10" t="s">
        <v>64</v>
      </c>
      <c r="E788" s="10" t="s">
        <v>186</v>
      </c>
      <c r="G788" s="3">
        <v>1</v>
      </c>
      <c r="H788" s="10" t="s">
        <v>16</v>
      </c>
      <c r="I788" s="3">
        <v>3561</v>
      </c>
      <c r="J788" s="3">
        <v>2697</v>
      </c>
      <c r="K788" s="3">
        <v>6258</v>
      </c>
      <c r="L788" s="3">
        <v>9181633</v>
      </c>
      <c r="M788" s="3">
        <v>3789094</v>
      </c>
      <c r="N788" s="3">
        <v>218</v>
      </c>
      <c r="O788" s="3">
        <v>137</v>
      </c>
      <c r="P788" s="3">
        <v>2384237</v>
      </c>
      <c r="Q788" s="3">
        <v>977668</v>
      </c>
      <c r="R788" s="3">
        <v>228710</v>
      </c>
      <c r="S788" s="3">
        <v>93795</v>
      </c>
      <c r="T788" s="17">
        <f t="shared" si="72"/>
        <v>42117.582568807338</v>
      </c>
      <c r="U788" s="17">
        <f t="shared" si="73"/>
        <v>27657.620437956204</v>
      </c>
      <c r="V788" s="17">
        <f t="shared" si="74"/>
        <v>10936.866972477064</v>
      </c>
      <c r="W788" s="17">
        <f t="shared" si="75"/>
        <v>7136.2627737226276</v>
      </c>
      <c r="X788" s="17">
        <f t="shared" si="76"/>
        <v>1049.1284403669724</v>
      </c>
      <c r="Y788" s="17">
        <f t="shared" si="77"/>
        <v>684.63503649635038</v>
      </c>
    </row>
    <row r="789" spans="1:25" s="3" customFormat="1" ht="20" customHeight="1" x14ac:dyDescent="0.15">
      <c r="A789" s="8">
        <v>2012</v>
      </c>
      <c r="B789" s="9">
        <v>237525</v>
      </c>
      <c r="C789" s="10" t="s">
        <v>66</v>
      </c>
      <c r="D789" s="10" t="s">
        <v>67</v>
      </c>
      <c r="E789" s="10" t="s">
        <v>186</v>
      </c>
      <c r="G789" s="3">
        <v>1</v>
      </c>
      <c r="H789" s="10" t="s">
        <v>16</v>
      </c>
      <c r="I789" s="3">
        <v>3805</v>
      </c>
      <c r="J789" s="3">
        <v>4714</v>
      </c>
      <c r="K789" s="3">
        <v>8519</v>
      </c>
      <c r="L789" s="3">
        <v>11332536</v>
      </c>
      <c r="M789" s="3">
        <v>5331466</v>
      </c>
      <c r="N789" s="3">
        <v>215</v>
      </c>
      <c r="O789" s="3">
        <v>219</v>
      </c>
      <c r="P789" s="3">
        <v>2692192</v>
      </c>
      <c r="Q789" s="3">
        <v>1343444</v>
      </c>
      <c r="R789" s="3">
        <v>362451</v>
      </c>
      <c r="S789" s="3">
        <v>165554</v>
      </c>
      <c r="T789" s="17">
        <f t="shared" si="72"/>
        <v>52709.469767441864</v>
      </c>
      <c r="U789" s="17">
        <f t="shared" si="73"/>
        <v>24344.593607305935</v>
      </c>
      <c r="V789" s="17">
        <f t="shared" si="74"/>
        <v>12521.823255813953</v>
      </c>
      <c r="W789" s="17">
        <f t="shared" si="75"/>
        <v>6134.4474885844747</v>
      </c>
      <c r="X789" s="17">
        <f t="shared" si="76"/>
        <v>1685.8186046511628</v>
      </c>
      <c r="Y789" s="17">
        <f t="shared" si="77"/>
        <v>755.95433789954336</v>
      </c>
    </row>
    <row r="790" spans="1:25" s="3" customFormat="1" ht="20" customHeight="1" x14ac:dyDescent="0.15">
      <c r="A790" s="8">
        <v>2012</v>
      </c>
      <c r="B790" s="9">
        <v>204024</v>
      </c>
      <c r="C790" s="10" t="s">
        <v>68</v>
      </c>
      <c r="D790" s="10" t="s">
        <v>32</v>
      </c>
      <c r="E790" s="10" t="s">
        <v>186</v>
      </c>
      <c r="G790" s="3">
        <v>1</v>
      </c>
      <c r="H790" s="10" t="s">
        <v>16</v>
      </c>
      <c r="I790" s="3">
        <v>6996</v>
      </c>
      <c r="J790" s="3">
        <v>7609</v>
      </c>
      <c r="K790" s="3">
        <v>14605</v>
      </c>
      <c r="L790" s="3">
        <v>13881737</v>
      </c>
      <c r="M790" s="3">
        <v>7276690</v>
      </c>
      <c r="N790" s="3">
        <v>277</v>
      </c>
      <c r="O790" s="3">
        <v>316</v>
      </c>
      <c r="P790" s="3">
        <v>2313204</v>
      </c>
      <c r="Q790" s="3">
        <v>1078231</v>
      </c>
      <c r="R790" s="3">
        <v>372484</v>
      </c>
      <c r="S790" s="3">
        <v>133069</v>
      </c>
      <c r="T790" s="17">
        <f t="shared" si="72"/>
        <v>50114.574007220217</v>
      </c>
      <c r="U790" s="17">
        <f t="shared" si="73"/>
        <v>23027.5</v>
      </c>
      <c r="V790" s="17">
        <f t="shared" si="74"/>
        <v>8350.9169675090252</v>
      </c>
      <c r="W790" s="17">
        <f t="shared" si="75"/>
        <v>3412.1234177215188</v>
      </c>
      <c r="X790" s="17">
        <f t="shared" si="76"/>
        <v>1344.7075812274368</v>
      </c>
      <c r="Y790" s="17">
        <f t="shared" si="77"/>
        <v>421.10443037974682</v>
      </c>
    </row>
    <row r="791" spans="1:25" s="3" customFormat="1" ht="20" customHeight="1" x14ac:dyDescent="0.15">
      <c r="A791" s="8">
        <v>2012</v>
      </c>
      <c r="B791" s="9">
        <v>171100</v>
      </c>
      <c r="C791" s="10" t="s">
        <v>69</v>
      </c>
      <c r="D791" s="10" t="s">
        <v>38</v>
      </c>
      <c r="E791" s="10" t="s">
        <v>186</v>
      </c>
      <c r="G791" s="3">
        <v>1</v>
      </c>
      <c r="H791" s="10" t="s">
        <v>16</v>
      </c>
      <c r="I791" s="3">
        <v>16749</v>
      </c>
      <c r="J791" s="3">
        <v>17153</v>
      </c>
      <c r="K791" s="3">
        <v>33902</v>
      </c>
      <c r="L791" s="3">
        <v>38918583</v>
      </c>
      <c r="M791" s="3">
        <v>14508126</v>
      </c>
      <c r="N791" s="3">
        <v>452</v>
      </c>
      <c r="O791" s="3">
        <v>466</v>
      </c>
      <c r="P791" s="3">
        <v>9032670</v>
      </c>
      <c r="Q791" s="3">
        <v>3199800</v>
      </c>
      <c r="R791" s="3">
        <v>1010252</v>
      </c>
      <c r="S791" s="3">
        <v>341192</v>
      </c>
      <c r="T791" s="17">
        <f t="shared" si="72"/>
        <v>86103.05973451327</v>
      </c>
      <c r="U791" s="17">
        <f t="shared" si="73"/>
        <v>31133.317596566525</v>
      </c>
      <c r="V791" s="17">
        <f t="shared" si="74"/>
        <v>19983.783185840708</v>
      </c>
      <c r="W791" s="17">
        <f t="shared" si="75"/>
        <v>6866.5236051502143</v>
      </c>
      <c r="X791" s="17">
        <f t="shared" si="76"/>
        <v>2235.070796460177</v>
      </c>
      <c r="Y791" s="17">
        <f t="shared" si="77"/>
        <v>732.17167381974252</v>
      </c>
    </row>
    <row r="792" spans="1:25" s="3" customFormat="1" ht="20" customHeight="1" x14ac:dyDescent="0.15">
      <c r="A792" s="8">
        <v>2012</v>
      </c>
      <c r="B792" s="9">
        <v>220978</v>
      </c>
      <c r="C792" s="10" t="s">
        <v>70</v>
      </c>
      <c r="D792" s="10" t="s">
        <v>71</v>
      </c>
      <c r="E792" s="10" t="s">
        <v>186</v>
      </c>
      <c r="G792" s="3">
        <v>1</v>
      </c>
      <c r="H792" s="10" t="s">
        <v>16</v>
      </c>
      <c r="I792" s="3">
        <v>8739</v>
      </c>
      <c r="J792" s="3">
        <v>9628</v>
      </c>
      <c r="K792" s="3">
        <v>18367</v>
      </c>
      <c r="L792" s="3">
        <v>12115538</v>
      </c>
      <c r="M792" s="3">
        <v>5074103</v>
      </c>
      <c r="N792" s="3">
        <v>298</v>
      </c>
      <c r="O792" s="3">
        <v>163</v>
      </c>
      <c r="P792" s="3">
        <v>2348438</v>
      </c>
      <c r="Q792" s="3">
        <v>1118333</v>
      </c>
      <c r="R792" s="3">
        <v>367968</v>
      </c>
      <c r="S792" s="3">
        <v>122458</v>
      </c>
      <c r="T792" s="17">
        <f t="shared" si="72"/>
        <v>40656.167785234902</v>
      </c>
      <c r="U792" s="17">
        <f t="shared" si="73"/>
        <v>31129.466257668711</v>
      </c>
      <c r="V792" s="17">
        <f t="shared" si="74"/>
        <v>7880.6644295302012</v>
      </c>
      <c r="W792" s="17">
        <f t="shared" si="75"/>
        <v>6860.9386503067481</v>
      </c>
      <c r="X792" s="17">
        <f t="shared" si="76"/>
        <v>1234.7919463087248</v>
      </c>
      <c r="Y792" s="17">
        <f t="shared" si="77"/>
        <v>751.27607361963192</v>
      </c>
    </row>
    <row r="793" spans="1:25" s="3" customFormat="1" ht="20" customHeight="1" x14ac:dyDescent="0.15">
      <c r="A793" s="8">
        <v>2012</v>
      </c>
      <c r="B793" s="9">
        <v>176080</v>
      </c>
      <c r="C793" s="10" t="s">
        <v>72</v>
      </c>
      <c r="D793" s="10" t="s">
        <v>73</v>
      </c>
      <c r="E793" s="10" t="s">
        <v>186</v>
      </c>
      <c r="G793" s="3">
        <v>1</v>
      </c>
      <c r="H793" s="10" t="s">
        <v>16</v>
      </c>
      <c r="I793" s="3">
        <v>7830</v>
      </c>
      <c r="J793" s="3">
        <v>7174</v>
      </c>
      <c r="K793" s="3">
        <v>15004</v>
      </c>
      <c r="L793" s="3">
        <v>24613656</v>
      </c>
      <c r="M793" s="3">
        <v>7725978</v>
      </c>
      <c r="N793" s="3">
        <v>255</v>
      </c>
      <c r="O793" s="3">
        <v>202</v>
      </c>
      <c r="P793" s="3">
        <v>5785818</v>
      </c>
      <c r="Q793" s="3">
        <v>1657650</v>
      </c>
      <c r="R793" s="3">
        <v>779871</v>
      </c>
      <c r="S793" s="3">
        <v>319113</v>
      </c>
      <c r="T793" s="17">
        <f t="shared" si="72"/>
        <v>96524.141176470584</v>
      </c>
      <c r="U793" s="17">
        <f t="shared" si="73"/>
        <v>38247.415841584159</v>
      </c>
      <c r="V793" s="17">
        <f t="shared" si="74"/>
        <v>22689.482352941177</v>
      </c>
      <c r="W793" s="17">
        <f t="shared" si="75"/>
        <v>8206.1881188118805</v>
      </c>
      <c r="X793" s="17">
        <f t="shared" si="76"/>
        <v>3058.3176470588237</v>
      </c>
      <c r="Y793" s="17">
        <f t="shared" si="77"/>
        <v>1579.7673267326732</v>
      </c>
    </row>
    <row r="794" spans="1:25" s="3" customFormat="1" ht="20" customHeight="1" x14ac:dyDescent="0.15">
      <c r="A794" s="8">
        <v>2012</v>
      </c>
      <c r="B794" s="9">
        <v>188030</v>
      </c>
      <c r="C794" s="10" t="s">
        <v>74</v>
      </c>
      <c r="D794" s="10" t="s">
        <v>75</v>
      </c>
      <c r="E794" s="10" t="s">
        <v>186</v>
      </c>
      <c r="G794" s="3">
        <v>1</v>
      </c>
      <c r="H794" s="10" t="s">
        <v>16</v>
      </c>
      <c r="I794" s="3">
        <v>5433</v>
      </c>
      <c r="J794" s="3">
        <v>6151</v>
      </c>
      <c r="K794" s="3">
        <v>11584</v>
      </c>
      <c r="L794" s="3">
        <v>10982608</v>
      </c>
      <c r="M794" s="3">
        <v>6823662</v>
      </c>
      <c r="N794" s="3">
        <v>196</v>
      </c>
      <c r="O794" s="3">
        <v>242</v>
      </c>
      <c r="P794" s="3">
        <v>3467238</v>
      </c>
      <c r="Q794" s="3">
        <v>2010862</v>
      </c>
      <c r="R794" s="3">
        <v>279867</v>
      </c>
      <c r="S794" s="3">
        <v>139679</v>
      </c>
      <c r="T794" s="17">
        <f t="shared" si="72"/>
        <v>56033.714285714283</v>
      </c>
      <c r="U794" s="17">
        <f t="shared" si="73"/>
        <v>28196.950413223141</v>
      </c>
      <c r="V794" s="17">
        <f t="shared" si="74"/>
        <v>17689.989795918369</v>
      </c>
      <c r="W794" s="17">
        <f t="shared" si="75"/>
        <v>8309.3471074380159</v>
      </c>
      <c r="X794" s="17">
        <f t="shared" si="76"/>
        <v>1427.8928571428571</v>
      </c>
      <c r="Y794" s="17">
        <f t="shared" si="77"/>
        <v>577.18595041322317</v>
      </c>
    </row>
    <row r="795" spans="1:25" s="3" customFormat="1" ht="20" customHeight="1" x14ac:dyDescent="0.15">
      <c r="A795" s="8">
        <v>2012</v>
      </c>
      <c r="B795" s="9">
        <v>199193</v>
      </c>
      <c r="C795" s="10" t="s">
        <v>76</v>
      </c>
      <c r="D795" s="10" t="s">
        <v>14</v>
      </c>
      <c r="E795" s="10" t="s">
        <v>186</v>
      </c>
      <c r="G795" s="3">
        <v>1</v>
      </c>
      <c r="H795" s="10" t="s">
        <v>16</v>
      </c>
      <c r="I795" s="3">
        <v>12191</v>
      </c>
      <c r="J795" s="3">
        <v>9474</v>
      </c>
      <c r="K795" s="3">
        <v>21665</v>
      </c>
      <c r="L795" s="3">
        <v>33136416</v>
      </c>
      <c r="M795" s="3">
        <v>10435721</v>
      </c>
      <c r="N795" s="3">
        <v>359</v>
      </c>
      <c r="O795" s="3">
        <v>252</v>
      </c>
      <c r="P795" s="3">
        <v>3429401</v>
      </c>
      <c r="Q795" s="3">
        <v>1634985</v>
      </c>
      <c r="R795" s="3">
        <v>1018919</v>
      </c>
      <c r="S795" s="3">
        <v>357208</v>
      </c>
      <c r="T795" s="17">
        <f t="shared" si="72"/>
        <v>92301.994428969352</v>
      </c>
      <c r="U795" s="17">
        <f t="shared" si="73"/>
        <v>41411.591269841272</v>
      </c>
      <c r="V795" s="17">
        <f t="shared" si="74"/>
        <v>9552.649025069637</v>
      </c>
      <c r="W795" s="17">
        <f t="shared" si="75"/>
        <v>6488.0357142857147</v>
      </c>
      <c r="X795" s="17">
        <f t="shared" si="76"/>
        <v>2838.2144846796659</v>
      </c>
      <c r="Y795" s="17">
        <f t="shared" si="77"/>
        <v>1417.4920634920634</v>
      </c>
    </row>
    <row r="796" spans="1:25" s="3" customFormat="1" ht="20" customHeight="1" x14ac:dyDescent="0.15">
      <c r="A796" s="8">
        <v>2012</v>
      </c>
      <c r="B796" s="9">
        <v>147703</v>
      </c>
      <c r="C796" s="10" t="s">
        <v>77</v>
      </c>
      <c r="D796" s="10" t="s">
        <v>78</v>
      </c>
      <c r="E796" s="10" t="s">
        <v>186</v>
      </c>
      <c r="G796" s="3">
        <v>1</v>
      </c>
      <c r="H796" s="10" t="s">
        <v>16</v>
      </c>
      <c r="I796" s="3">
        <v>7254</v>
      </c>
      <c r="J796" s="3">
        <v>7233</v>
      </c>
      <c r="K796" s="3">
        <v>14487</v>
      </c>
      <c r="L796" s="3">
        <v>12374290</v>
      </c>
      <c r="M796" s="3">
        <v>5713657</v>
      </c>
      <c r="N796" s="3">
        <v>239</v>
      </c>
      <c r="O796" s="3">
        <v>221</v>
      </c>
      <c r="P796" s="3">
        <v>2598400</v>
      </c>
      <c r="Q796" s="3">
        <v>873520</v>
      </c>
      <c r="R796" s="3">
        <v>250031</v>
      </c>
      <c r="S796" s="3">
        <v>83353</v>
      </c>
      <c r="T796" s="17">
        <f t="shared" si="72"/>
        <v>51775.271966527194</v>
      </c>
      <c r="U796" s="17">
        <f t="shared" si="73"/>
        <v>25853.651583710409</v>
      </c>
      <c r="V796" s="17">
        <f t="shared" si="74"/>
        <v>10871.966527196653</v>
      </c>
      <c r="W796" s="17">
        <f t="shared" si="75"/>
        <v>3952.579185520362</v>
      </c>
      <c r="X796" s="17">
        <f t="shared" si="76"/>
        <v>1046.1548117154812</v>
      </c>
      <c r="Y796" s="17">
        <f t="shared" si="77"/>
        <v>377.16289592760182</v>
      </c>
    </row>
    <row r="797" spans="1:25" s="3" customFormat="1" ht="20" customHeight="1" x14ac:dyDescent="0.15">
      <c r="A797" s="8">
        <v>2012</v>
      </c>
      <c r="B797" s="9">
        <v>147767</v>
      </c>
      <c r="C797" s="10" t="s">
        <v>79</v>
      </c>
      <c r="D797" s="10" t="s">
        <v>78</v>
      </c>
      <c r="E797" s="10" t="s">
        <v>186</v>
      </c>
      <c r="G797" s="3">
        <v>1</v>
      </c>
      <c r="H797" s="10" t="s">
        <v>16</v>
      </c>
      <c r="I797" s="3">
        <v>4166</v>
      </c>
      <c r="J797" s="3">
        <v>4336</v>
      </c>
      <c r="K797" s="3">
        <v>8502</v>
      </c>
      <c r="L797" s="3">
        <v>32864160</v>
      </c>
      <c r="M797" s="3">
        <v>13907578</v>
      </c>
      <c r="N797" s="3">
        <v>241</v>
      </c>
      <c r="O797" s="3">
        <v>242</v>
      </c>
      <c r="P797" s="3">
        <v>5357890</v>
      </c>
      <c r="Q797" s="3">
        <v>2132290</v>
      </c>
      <c r="R797" s="3">
        <v>669593</v>
      </c>
      <c r="S797" s="3">
        <v>276147</v>
      </c>
      <c r="T797" s="17">
        <f t="shared" si="72"/>
        <v>136365.8091286307</v>
      </c>
      <c r="U797" s="17">
        <f t="shared" si="73"/>
        <v>57469.330578512396</v>
      </c>
      <c r="V797" s="17">
        <f t="shared" si="74"/>
        <v>22231.908713692945</v>
      </c>
      <c r="W797" s="17">
        <f t="shared" si="75"/>
        <v>8811.1157024793392</v>
      </c>
      <c r="X797" s="17">
        <f t="shared" si="76"/>
        <v>2778.3941908713691</v>
      </c>
      <c r="Y797" s="17">
        <f t="shared" si="77"/>
        <v>1141.1033057851239</v>
      </c>
    </row>
    <row r="798" spans="1:25" s="3" customFormat="1" ht="20" customHeight="1" x14ac:dyDescent="0.15">
      <c r="A798" s="8">
        <v>2012</v>
      </c>
      <c r="B798" s="9">
        <v>204796</v>
      </c>
      <c r="C798" s="10" t="s">
        <v>80</v>
      </c>
      <c r="D798" s="10" t="s">
        <v>32</v>
      </c>
      <c r="E798" s="10" t="s">
        <v>186</v>
      </c>
      <c r="G798" s="3">
        <v>1</v>
      </c>
      <c r="H798" s="10" t="s">
        <v>16</v>
      </c>
      <c r="I798" s="3">
        <v>20275</v>
      </c>
      <c r="J798" s="3">
        <v>18433</v>
      </c>
      <c r="K798" s="3">
        <v>38708</v>
      </c>
      <c r="L798" s="3">
        <v>44224250</v>
      </c>
      <c r="M798" s="3">
        <v>21961104</v>
      </c>
      <c r="N798" s="3">
        <v>560</v>
      </c>
      <c r="O798" s="3">
        <v>443</v>
      </c>
      <c r="P798" s="3">
        <v>17846948</v>
      </c>
      <c r="Q798" s="3">
        <v>4249574</v>
      </c>
      <c r="R798" s="3">
        <v>1270846</v>
      </c>
      <c r="S798" s="3">
        <v>459760</v>
      </c>
      <c r="T798" s="17">
        <f t="shared" si="72"/>
        <v>78971.875</v>
      </c>
      <c r="U798" s="17">
        <f t="shared" si="73"/>
        <v>49573.598194130922</v>
      </c>
      <c r="V798" s="17">
        <f t="shared" si="74"/>
        <v>31869.55</v>
      </c>
      <c r="W798" s="17">
        <f t="shared" si="75"/>
        <v>9592.7178329571107</v>
      </c>
      <c r="X798" s="17">
        <f t="shared" si="76"/>
        <v>2269.3678571428572</v>
      </c>
      <c r="Y798" s="17">
        <f t="shared" si="77"/>
        <v>1037.8329571106094</v>
      </c>
    </row>
    <row r="799" spans="1:25" s="3" customFormat="1" ht="20" customHeight="1" x14ac:dyDescent="0.15">
      <c r="A799" s="8">
        <v>2012</v>
      </c>
      <c r="B799" s="9">
        <v>204857</v>
      </c>
      <c r="C799" s="10" t="s">
        <v>81</v>
      </c>
      <c r="D799" s="10" t="s">
        <v>32</v>
      </c>
      <c r="E799" s="10" t="s">
        <v>186</v>
      </c>
      <c r="G799" s="3">
        <v>1</v>
      </c>
      <c r="H799" s="10" t="s">
        <v>16</v>
      </c>
      <c r="I799" s="3">
        <v>7936</v>
      </c>
      <c r="J799" s="3">
        <v>8919</v>
      </c>
      <c r="K799" s="3">
        <v>16855</v>
      </c>
      <c r="L799" s="3">
        <v>13311900</v>
      </c>
      <c r="M799" s="3">
        <v>7052754</v>
      </c>
      <c r="N799" s="3">
        <v>241</v>
      </c>
      <c r="O799" s="3">
        <v>242</v>
      </c>
      <c r="P799" s="3">
        <v>2204408</v>
      </c>
      <c r="Q799" s="3">
        <v>1027224</v>
      </c>
      <c r="R799" s="3">
        <v>406451</v>
      </c>
      <c r="S799" s="3">
        <v>141845</v>
      </c>
      <c r="T799" s="17">
        <f t="shared" si="72"/>
        <v>55236.099585062242</v>
      </c>
      <c r="U799" s="17">
        <f t="shared" si="73"/>
        <v>29143.611570247933</v>
      </c>
      <c r="V799" s="17">
        <f t="shared" si="74"/>
        <v>9146.9211618257268</v>
      </c>
      <c r="W799" s="17">
        <f t="shared" si="75"/>
        <v>4244.727272727273</v>
      </c>
      <c r="X799" s="17">
        <f t="shared" si="76"/>
        <v>1686.5186721991702</v>
      </c>
      <c r="Y799" s="17">
        <f t="shared" si="77"/>
        <v>586.13636363636363</v>
      </c>
    </row>
    <row r="800" spans="1:25" s="3" customFormat="1" ht="20" customHeight="1" x14ac:dyDescent="0.15">
      <c r="A800" s="8">
        <v>2012</v>
      </c>
      <c r="B800" s="9">
        <v>207388</v>
      </c>
      <c r="C800" s="10" t="s">
        <v>82</v>
      </c>
      <c r="D800" s="10" t="s">
        <v>83</v>
      </c>
      <c r="E800" s="10" t="s">
        <v>186</v>
      </c>
      <c r="G800" s="3">
        <v>1</v>
      </c>
      <c r="H800" s="10" t="s">
        <v>16</v>
      </c>
      <c r="I800" s="3">
        <v>8975</v>
      </c>
      <c r="J800" s="3">
        <v>8476</v>
      </c>
      <c r="K800" s="3">
        <v>17451</v>
      </c>
      <c r="L800" s="3">
        <v>36064928</v>
      </c>
      <c r="M800" s="3">
        <v>8163210</v>
      </c>
      <c r="N800" s="3">
        <v>325</v>
      </c>
      <c r="O800" s="3">
        <v>287</v>
      </c>
      <c r="P800" s="3">
        <v>4739606</v>
      </c>
      <c r="Q800" s="3">
        <v>1733400</v>
      </c>
      <c r="R800" s="3">
        <v>607492</v>
      </c>
      <c r="S800" s="3">
        <v>223071</v>
      </c>
      <c r="T800" s="17">
        <f t="shared" si="72"/>
        <v>110969.00923076922</v>
      </c>
      <c r="U800" s="17">
        <f t="shared" si="73"/>
        <v>28443.240418118468</v>
      </c>
      <c r="V800" s="17">
        <f t="shared" si="74"/>
        <v>14583.403076923078</v>
      </c>
      <c r="W800" s="17">
        <f t="shared" si="75"/>
        <v>6039.7212543554006</v>
      </c>
      <c r="X800" s="17">
        <f t="shared" si="76"/>
        <v>1869.2061538461539</v>
      </c>
      <c r="Y800" s="17">
        <f t="shared" si="77"/>
        <v>777.2508710801394</v>
      </c>
    </row>
    <row r="801" spans="1:25" s="3" customFormat="1" ht="20" customHeight="1" x14ac:dyDescent="0.15">
      <c r="A801" s="8">
        <v>2012</v>
      </c>
      <c r="B801" s="9">
        <v>232982</v>
      </c>
      <c r="C801" s="10" t="s">
        <v>84</v>
      </c>
      <c r="D801" s="10" t="s">
        <v>62</v>
      </c>
      <c r="E801" s="10" t="s">
        <v>187</v>
      </c>
      <c r="G801" s="3">
        <v>1</v>
      </c>
      <c r="H801" s="10" t="s">
        <v>16</v>
      </c>
      <c r="I801" s="3">
        <v>6973</v>
      </c>
      <c r="J801" s="3">
        <v>7910</v>
      </c>
      <c r="K801" s="3">
        <v>14883</v>
      </c>
      <c r="L801" s="3">
        <v>12602563</v>
      </c>
      <c r="M801" s="3">
        <v>6826928</v>
      </c>
      <c r="N801" s="3">
        <v>257</v>
      </c>
      <c r="O801" s="3">
        <v>222</v>
      </c>
      <c r="P801" s="3">
        <v>2831300</v>
      </c>
      <c r="Q801" s="3">
        <v>1390394</v>
      </c>
      <c r="R801" s="3">
        <v>420947</v>
      </c>
      <c r="S801" s="3">
        <v>162872</v>
      </c>
      <c r="T801" s="17">
        <f t="shared" si="72"/>
        <v>49037.21011673152</v>
      </c>
      <c r="U801" s="17">
        <f t="shared" si="73"/>
        <v>30751.927927927929</v>
      </c>
      <c r="V801" s="17">
        <f t="shared" si="74"/>
        <v>11016.731517509728</v>
      </c>
      <c r="W801" s="17">
        <f t="shared" si="75"/>
        <v>6263.0360360360364</v>
      </c>
      <c r="X801" s="17">
        <f t="shared" si="76"/>
        <v>1637.9260700389104</v>
      </c>
      <c r="Y801" s="17">
        <f t="shared" si="77"/>
        <v>733.65765765765764</v>
      </c>
    </row>
    <row r="802" spans="1:25" s="3" customFormat="1" ht="20" customHeight="1" x14ac:dyDescent="0.15">
      <c r="A802" s="8">
        <v>2012</v>
      </c>
      <c r="B802" s="9">
        <v>209542</v>
      </c>
      <c r="C802" s="10" t="s">
        <v>85</v>
      </c>
      <c r="D802" s="10" t="s">
        <v>86</v>
      </c>
      <c r="E802" s="10" t="s">
        <v>186</v>
      </c>
      <c r="G802" s="3">
        <v>1</v>
      </c>
      <c r="H802" s="10" t="s">
        <v>16</v>
      </c>
      <c r="I802" s="3">
        <v>9499</v>
      </c>
      <c r="J802" s="3">
        <v>8003</v>
      </c>
      <c r="K802" s="3">
        <v>17502</v>
      </c>
      <c r="L802" s="3">
        <v>22534364</v>
      </c>
      <c r="M802" s="3">
        <v>10854040</v>
      </c>
      <c r="N802" s="3">
        <v>262</v>
      </c>
      <c r="O802" s="3">
        <v>314</v>
      </c>
      <c r="P802" s="3">
        <v>4909543</v>
      </c>
      <c r="Q802" s="3">
        <v>1810263</v>
      </c>
      <c r="R802" s="3">
        <v>716763</v>
      </c>
      <c r="S802" s="3">
        <v>320660</v>
      </c>
      <c r="T802" s="17">
        <f t="shared" si="72"/>
        <v>86009.022900763361</v>
      </c>
      <c r="U802" s="17">
        <f t="shared" si="73"/>
        <v>34567.006369426752</v>
      </c>
      <c r="V802" s="17">
        <f t="shared" si="74"/>
        <v>18738.713740458013</v>
      </c>
      <c r="W802" s="17">
        <f t="shared" si="75"/>
        <v>5765.1687898089176</v>
      </c>
      <c r="X802" s="17">
        <f t="shared" si="76"/>
        <v>2735.7366412213742</v>
      </c>
      <c r="Y802" s="17">
        <f t="shared" si="77"/>
        <v>1021.2101910828026</v>
      </c>
    </row>
    <row r="803" spans="1:25" s="3" customFormat="1" ht="20" customHeight="1" x14ac:dyDescent="0.15">
      <c r="A803" s="8">
        <v>2012</v>
      </c>
      <c r="B803" s="9">
        <v>243780</v>
      </c>
      <c r="C803" s="10" t="s">
        <v>87</v>
      </c>
      <c r="D803" s="10" t="s">
        <v>24</v>
      </c>
      <c r="E803" s="10" t="s">
        <v>186</v>
      </c>
      <c r="G803" s="3">
        <v>1</v>
      </c>
      <c r="H803" s="10" t="s">
        <v>16</v>
      </c>
      <c r="I803" s="3">
        <v>17087</v>
      </c>
      <c r="J803" s="3">
        <v>12246</v>
      </c>
      <c r="K803" s="3">
        <v>29333</v>
      </c>
      <c r="L803" s="3">
        <v>29189299</v>
      </c>
      <c r="M803" s="3">
        <v>11075503</v>
      </c>
      <c r="N803" s="3">
        <v>364</v>
      </c>
      <c r="O803" s="3">
        <v>280</v>
      </c>
      <c r="P803" s="3">
        <v>6700675</v>
      </c>
      <c r="Q803" s="3">
        <v>2788152</v>
      </c>
      <c r="R803" s="3">
        <v>799889</v>
      </c>
      <c r="S803" s="3">
        <v>341603</v>
      </c>
      <c r="T803" s="17">
        <f t="shared" si="72"/>
        <v>80190.381868131866</v>
      </c>
      <c r="U803" s="17">
        <f t="shared" si="73"/>
        <v>39555.367857142854</v>
      </c>
      <c r="V803" s="17">
        <f t="shared" si="74"/>
        <v>18408.447802197803</v>
      </c>
      <c r="W803" s="17">
        <f t="shared" si="75"/>
        <v>9957.6857142857134</v>
      </c>
      <c r="X803" s="17">
        <f t="shared" si="76"/>
        <v>2197.4972527472528</v>
      </c>
      <c r="Y803" s="17">
        <f t="shared" si="77"/>
        <v>1220.0107142857144</v>
      </c>
    </row>
    <row r="804" spans="1:25" s="3" customFormat="1" ht="20" customHeight="1" x14ac:dyDescent="0.15">
      <c r="A804" s="8">
        <v>2012</v>
      </c>
      <c r="B804" s="9">
        <v>227757</v>
      </c>
      <c r="C804" s="10" t="s">
        <v>88</v>
      </c>
      <c r="D804" s="10" t="s">
        <v>26</v>
      </c>
      <c r="E804" s="10" t="s">
        <v>186</v>
      </c>
      <c r="G804" s="3">
        <v>1</v>
      </c>
      <c r="H804" s="10" t="s">
        <v>16</v>
      </c>
      <c r="I804" s="3">
        <v>1909</v>
      </c>
      <c r="J804" s="3">
        <v>1866</v>
      </c>
      <c r="K804" s="3">
        <v>3775</v>
      </c>
      <c r="L804" s="3">
        <v>18892514</v>
      </c>
      <c r="M804" s="3">
        <v>7712276</v>
      </c>
      <c r="N804" s="3">
        <v>250</v>
      </c>
      <c r="O804" s="3">
        <v>209</v>
      </c>
      <c r="P804" s="3">
        <v>2819608</v>
      </c>
      <c r="Q804" s="3">
        <v>925184</v>
      </c>
      <c r="R804" s="3">
        <v>324149</v>
      </c>
      <c r="S804" s="3">
        <v>153884</v>
      </c>
      <c r="T804" s="17">
        <f t="shared" si="72"/>
        <v>75570.055999999997</v>
      </c>
      <c r="U804" s="17">
        <f t="shared" si="73"/>
        <v>36900.84210526316</v>
      </c>
      <c r="V804" s="17">
        <f t="shared" si="74"/>
        <v>11278.432000000001</v>
      </c>
      <c r="W804" s="17">
        <f t="shared" si="75"/>
        <v>4426.7177033492826</v>
      </c>
      <c r="X804" s="17">
        <f t="shared" si="76"/>
        <v>1296.596</v>
      </c>
      <c r="Y804" s="17">
        <f t="shared" si="77"/>
        <v>736.28708133971293</v>
      </c>
    </row>
    <row r="805" spans="1:25" s="3" customFormat="1" ht="20" customHeight="1" x14ac:dyDescent="0.15">
      <c r="A805" s="8">
        <v>2012</v>
      </c>
      <c r="B805" s="9">
        <v>186380</v>
      </c>
      <c r="C805" s="10" t="s">
        <v>89</v>
      </c>
      <c r="D805" s="10" t="s">
        <v>90</v>
      </c>
      <c r="E805" s="10" t="s">
        <v>186</v>
      </c>
      <c r="G805" s="3">
        <v>1</v>
      </c>
      <c r="H805" s="10" t="s">
        <v>16</v>
      </c>
      <c r="I805" s="3">
        <v>15375</v>
      </c>
      <c r="J805" s="3">
        <v>14553</v>
      </c>
      <c r="K805" s="3">
        <v>29928</v>
      </c>
      <c r="L805" s="3">
        <v>28459857</v>
      </c>
      <c r="M805" s="3">
        <v>12387377</v>
      </c>
      <c r="N805" s="3">
        <v>365</v>
      </c>
      <c r="O805" s="3">
        <v>340</v>
      </c>
      <c r="P805" s="3">
        <v>10190745</v>
      </c>
      <c r="Q805" s="3">
        <v>2266381</v>
      </c>
      <c r="R805" s="3">
        <v>591107</v>
      </c>
      <c r="S805" s="3">
        <v>267585</v>
      </c>
      <c r="T805" s="17">
        <f t="shared" si="72"/>
        <v>77972.210958904107</v>
      </c>
      <c r="U805" s="17">
        <f t="shared" si="73"/>
        <v>36433.461764705884</v>
      </c>
      <c r="V805" s="17">
        <f t="shared" si="74"/>
        <v>27919.849315068492</v>
      </c>
      <c r="W805" s="17">
        <f t="shared" si="75"/>
        <v>6665.8264705882357</v>
      </c>
      <c r="X805" s="17">
        <f t="shared" si="76"/>
        <v>1619.4712328767123</v>
      </c>
      <c r="Y805" s="17">
        <f t="shared" si="77"/>
        <v>787.01470588235293</v>
      </c>
    </row>
    <row r="806" spans="1:25" s="3" customFormat="1" ht="20" customHeight="1" x14ac:dyDescent="0.15">
      <c r="A806" s="8">
        <v>2012</v>
      </c>
      <c r="B806" s="9">
        <v>122409</v>
      </c>
      <c r="C806" s="10" t="s">
        <v>91</v>
      </c>
      <c r="D806" s="10" t="s">
        <v>36</v>
      </c>
      <c r="E806" s="10" t="s">
        <v>186</v>
      </c>
      <c r="G806" s="3">
        <v>1</v>
      </c>
      <c r="H806" s="10" t="s">
        <v>16</v>
      </c>
      <c r="I806" s="3">
        <v>10142</v>
      </c>
      <c r="J806" s="3">
        <v>12687</v>
      </c>
      <c r="K806" s="3">
        <v>22829</v>
      </c>
      <c r="L806" s="3">
        <v>20485837</v>
      </c>
      <c r="M806" s="3">
        <v>10513275</v>
      </c>
      <c r="N806" s="3">
        <v>231</v>
      </c>
      <c r="O806" s="3">
        <v>375</v>
      </c>
      <c r="P806" s="3">
        <v>4587175</v>
      </c>
      <c r="Q806" s="3">
        <v>1938713</v>
      </c>
      <c r="R806" s="3">
        <v>323204</v>
      </c>
      <c r="S806" s="3">
        <v>213019</v>
      </c>
      <c r="T806" s="17">
        <f t="shared" si="72"/>
        <v>88683.27705627706</v>
      </c>
      <c r="U806" s="17">
        <f t="shared" si="73"/>
        <v>28035.4</v>
      </c>
      <c r="V806" s="17">
        <f t="shared" si="74"/>
        <v>19857.900432900435</v>
      </c>
      <c r="W806" s="17">
        <f t="shared" si="75"/>
        <v>5169.9013333333332</v>
      </c>
      <c r="X806" s="17">
        <f t="shared" si="76"/>
        <v>1399.1515151515152</v>
      </c>
      <c r="Y806" s="17">
        <f t="shared" si="77"/>
        <v>568.05066666666664</v>
      </c>
    </row>
    <row r="807" spans="1:25" s="3" customFormat="1" ht="20" customHeight="1" x14ac:dyDescent="0.15">
      <c r="A807" s="8">
        <v>2012</v>
      </c>
      <c r="B807" s="9">
        <v>122755</v>
      </c>
      <c r="C807" s="10" t="s">
        <v>92</v>
      </c>
      <c r="D807" s="10" t="s">
        <v>36</v>
      </c>
      <c r="E807" s="10" t="s">
        <v>186</v>
      </c>
      <c r="G807" s="3">
        <v>1</v>
      </c>
      <c r="H807" s="10" t="s">
        <v>16</v>
      </c>
      <c r="I807" s="3">
        <v>10173</v>
      </c>
      <c r="J807" s="3">
        <v>10098</v>
      </c>
      <c r="K807" s="3">
        <v>20271</v>
      </c>
      <c r="L807" s="3">
        <v>11096146</v>
      </c>
      <c r="M807" s="3">
        <v>5951940</v>
      </c>
      <c r="N807" s="3">
        <v>200</v>
      </c>
      <c r="O807" s="3">
        <v>195</v>
      </c>
      <c r="P807" s="3">
        <v>2992872</v>
      </c>
      <c r="Q807" s="3">
        <v>1176219</v>
      </c>
      <c r="R807" s="3">
        <v>292627</v>
      </c>
      <c r="S807" s="3">
        <v>111395</v>
      </c>
      <c r="T807" s="17">
        <f t="shared" si="72"/>
        <v>55480.73</v>
      </c>
      <c r="U807" s="17">
        <f t="shared" si="73"/>
        <v>30522.76923076923</v>
      </c>
      <c r="V807" s="17">
        <f t="shared" si="74"/>
        <v>14964.36</v>
      </c>
      <c r="W807" s="17">
        <f t="shared" si="75"/>
        <v>6031.8923076923074</v>
      </c>
      <c r="X807" s="17">
        <f t="shared" si="76"/>
        <v>1463.135</v>
      </c>
      <c r="Y807" s="17">
        <f t="shared" si="77"/>
        <v>571.25641025641028</v>
      </c>
    </row>
    <row r="808" spans="1:25" s="3" customFormat="1" ht="20" customHeight="1" x14ac:dyDescent="0.15">
      <c r="A808" s="8">
        <v>2012</v>
      </c>
      <c r="B808" s="9">
        <v>228246</v>
      </c>
      <c r="C808" s="10" t="s">
        <v>93</v>
      </c>
      <c r="D808" s="10" t="s">
        <v>26</v>
      </c>
      <c r="E808" s="10" t="s">
        <v>186</v>
      </c>
      <c r="G808" s="3">
        <v>1</v>
      </c>
      <c r="H808" s="10" t="s">
        <v>16</v>
      </c>
      <c r="I808" s="3">
        <v>2949</v>
      </c>
      <c r="J808" s="3">
        <v>3043</v>
      </c>
      <c r="K808" s="3">
        <v>5992</v>
      </c>
      <c r="L808" s="3">
        <v>25323510</v>
      </c>
      <c r="M808" s="3">
        <v>12258509</v>
      </c>
      <c r="N808" s="3">
        <v>234</v>
      </c>
      <c r="O808" s="3">
        <v>244</v>
      </c>
      <c r="P808" s="3">
        <v>3967103</v>
      </c>
      <c r="Q808" s="3">
        <v>1719791</v>
      </c>
      <c r="R808" s="3">
        <v>659766</v>
      </c>
      <c r="S808" s="3">
        <v>188238</v>
      </c>
      <c r="T808" s="17">
        <f t="shared" si="72"/>
        <v>108220.1282051282</v>
      </c>
      <c r="U808" s="17">
        <f t="shared" si="73"/>
        <v>50239.790983606559</v>
      </c>
      <c r="V808" s="17">
        <f t="shared" si="74"/>
        <v>16953.431623931625</v>
      </c>
      <c r="W808" s="17">
        <f t="shared" si="75"/>
        <v>7048.3237704918029</v>
      </c>
      <c r="X808" s="17">
        <f t="shared" si="76"/>
        <v>2819.5128205128203</v>
      </c>
      <c r="Y808" s="17">
        <f t="shared" si="77"/>
        <v>771.46721311475414</v>
      </c>
    </row>
    <row r="809" spans="1:25" s="3" customFormat="1" ht="20" customHeight="1" x14ac:dyDescent="0.15">
      <c r="A809" s="8">
        <v>2012</v>
      </c>
      <c r="B809" s="9">
        <v>243744</v>
      </c>
      <c r="C809" s="10" t="s">
        <v>94</v>
      </c>
      <c r="D809" s="10" t="s">
        <v>36</v>
      </c>
      <c r="E809" s="10" t="s">
        <v>186</v>
      </c>
      <c r="G809" s="3">
        <v>1</v>
      </c>
      <c r="H809" s="10" t="s">
        <v>16</v>
      </c>
      <c r="I809" s="3">
        <v>3653</v>
      </c>
      <c r="J809" s="3">
        <v>3346</v>
      </c>
      <c r="K809" s="3">
        <v>6999</v>
      </c>
      <c r="L809" s="3">
        <v>31306047</v>
      </c>
      <c r="M809" s="3">
        <v>19774850</v>
      </c>
      <c r="N809" s="3">
        <v>546</v>
      </c>
      <c r="O809" s="3">
        <v>488</v>
      </c>
      <c r="P809" s="3">
        <v>5757439</v>
      </c>
      <c r="Q809" s="3">
        <v>3385876</v>
      </c>
      <c r="R809" s="3">
        <v>870424</v>
      </c>
      <c r="S809" s="3">
        <v>310772</v>
      </c>
      <c r="T809" s="17">
        <f t="shared" si="72"/>
        <v>57337.082417582416</v>
      </c>
      <c r="U809" s="17">
        <f t="shared" si="73"/>
        <v>40522.233606557376</v>
      </c>
      <c r="V809" s="17">
        <f t="shared" si="74"/>
        <v>10544.760073260073</v>
      </c>
      <c r="W809" s="17">
        <f t="shared" si="75"/>
        <v>6938.2704918032787</v>
      </c>
      <c r="X809" s="17">
        <f t="shared" si="76"/>
        <v>1594.1831501831502</v>
      </c>
      <c r="Y809" s="17">
        <f t="shared" si="77"/>
        <v>636.82786885245901</v>
      </c>
    </row>
    <row r="810" spans="1:25" s="3" customFormat="1" ht="20" customHeight="1" x14ac:dyDescent="0.15">
      <c r="A810" s="8">
        <v>2012</v>
      </c>
      <c r="B810" s="9">
        <v>196413</v>
      </c>
      <c r="C810" s="10" t="s">
        <v>95</v>
      </c>
      <c r="D810" s="10" t="s">
        <v>96</v>
      </c>
      <c r="E810" s="10" t="s">
        <v>186</v>
      </c>
      <c r="G810" s="3">
        <v>1</v>
      </c>
      <c r="H810" s="10" t="s">
        <v>16</v>
      </c>
      <c r="I810" s="3">
        <v>6193</v>
      </c>
      <c r="J810" s="3">
        <v>7732</v>
      </c>
      <c r="K810" s="3">
        <v>13925</v>
      </c>
      <c r="L810" s="3">
        <v>43524824</v>
      </c>
      <c r="M810" s="3">
        <v>18792466</v>
      </c>
      <c r="N810" s="3">
        <v>378</v>
      </c>
      <c r="O810" s="3">
        <v>365</v>
      </c>
      <c r="P810" s="3">
        <v>5800880</v>
      </c>
      <c r="Q810" s="3">
        <v>2404851</v>
      </c>
      <c r="R810" s="3">
        <v>696462</v>
      </c>
      <c r="S810" s="3">
        <v>315344</v>
      </c>
      <c r="T810" s="17">
        <f t="shared" si="72"/>
        <v>115145.03703703704</v>
      </c>
      <c r="U810" s="17">
        <f t="shared" si="73"/>
        <v>51486.208219178079</v>
      </c>
      <c r="V810" s="17">
        <f t="shared" si="74"/>
        <v>15346.243386243386</v>
      </c>
      <c r="W810" s="17">
        <f t="shared" si="75"/>
        <v>6588.6328767123287</v>
      </c>
      <c r="X810" s="17">
        <f t="shared" si="76"/>
        <v>1842.4920634920634</v>
      </c>
      <c r="Y810" s="17">
        <f t="shared" si="77"/>
        <v>863.9561643835616</v>
      </c>
    </row>
    <row r="811" spans="1:25" s="3" customFormat="1" ht="20" customHeight="1" x14ac:dyDescent="0.15">
      <c r="A811" s="8">
        <v>2012</v>
      </c>
      <c r="B811" s="9">
        <v>216339</v>
      </c>
      <c r="C811" s="10" t="s">
        <v>97</v>
      </c>
      <c r="D811" s="10" t="s">
        <v>98</v>
      </c>
      <c r="E811" s="10" t="s">
        <v>186</v>
      </c>
      <c r="G811" s="3">
        <v>1</v>
      </c>
      <c r="H811" s="10" t="s">
        <v>16</v>
      </c>
      <c r="I811" s="3">
        <v>11804</v>
      </c>
      <c r="J811" s="3">
        <v>12426</v>
      </c>
      <c r="K811" s="3">
        <v>24230</v>
      </c>
      <c r="L811" s="3">
        <v>20144367</v>
      </c>
      <c r="M811" s="3">
        <v>8154677</v>
      </c>
      <c r="N811" s="3">
        <v>345</v>
      </c>
      <c r="O811" s="3">
        <v>334</v>
      </c>
      <c r="P811" s="3">
        <v>3600291</v>
      </c>
      <c r="Q811" s="3">
        <v>1262882</v>
      </c>
      <c r="R811" s="3">
        <v>342826</v>
      </c>
      <c r="S811" s="3">
        <v>139598</v>
      </c>
      <c r="T811" s="17">
        <f t="shared" si="72"/>
        <v>58389.46956521739</v>
      </c>
      <c r="U811" s="17">
        <f t="shared" si="73"/>
        <v>24415.200598802396</v>
      </c>
      <c r="V811" s="17">
        <f t="shared" si="74"/>
        <v>10435.626086956521</v>
      </c>
      <c r="W811" s="17">
        <f t="shared" si="75"/>
        <v>3781.0838323353291</v>
      </c>
      <c r="X811" s="17">
        <f t="shared" si="76"/>
        <v>993.6985507246377</v>
      </c>
      <c r="Y811" s="17">
        <f t="shared" si="77"/>
        <v>417.95808383233532</v>
      </c>
    </row>
    <row r="812" spans="1:25" s="3" customFormat="1" ht="20" customHeight="1" x14ac:dyDescent="0.15">
      <c r="A812" s="8">
        <v>2012</v>
      </c>
      <c r="B812" s="9">
        <v>228723</v>
      </c>
      <c r="C812" s="10" t="s">
        <v>99</v>
      </c>
      <c r="D812" s="10" t="s">
        <v>26</v>
      </c>
      <c r="E812" s="10" t="s">
        <v>186</v>
      </c>
      <c r="G812" s="3">
        <v>1</v>
      </c>
      <c r="H812" s="10" t="s">
        <v>16</v>
      </c>
      <c r="I812" s="3">
        <v>18736</v>
      </c>
      <c r="J812" s="3">
        <v>17367</v>
      </c>
      <c r="K812" s="3">
        <v>36103</v>
      </c>
      <c r="L812" s="3">
        <v>32964411</v>
      </c>
      <c r="M812" s="3">
        <v>19709751</v>
      </c>
      <c r="N812" s="3">
        <v>409</v>
      </c>
      <c r="O812" s="3">
        <v>386</v>
      </c>
      <c r="P812" s="3">
        <v>6826494</v>
      </c>
      <c r="Q812" s="3">
        <v>4385003</v>
      </c>
      <c r="R812" s="3">
        <v>919258</v>
      </c>
      <c r="S812" s="3">
        <v>377084</v>
      </c>
      <c r="T812" s="17">
        <f t="shared" si="72"/>
        <v>80597.581907090469</v>
      </c>
      <c r="U812" s="17">
        <f t="shared" si="73"/>
        <v>51061.531088082898</v>
      </c>
      <c r="V812" s="17">
        <f t="shared" si="74"/>
        <v>16690.694376528118</v>
      </c>
      <c r="W812" s="17">
        <f t="shared" si="75"/>
        <v>11360.111398963731</v>
      </c>
      <c r="X812" s="17">
        <f t="shared" si="76"/>
        <v>2247.5745721271392</v>
      </c>
      <c r="Y812" s="17">
        <f t="shared" si="77"/>
        <v>976.90155440414503</v>
      </c>
    </row>
    <row r="813" spans="1:25" s="3" customFormat="1" ht="20" customHeight="1" x14ac:dyDescent="0.15">
      <c r="A813" s="8">
        <v>2012</v>
      </c>
      <c r="B813" s="9">
        <v>228875</v>
      </c>
      <c r="C813" s="10" t="s">
        <v>100</v>
      </c>
      <c r="D813" s="10" t="s">
        <v>26</v>
      </c>
      <c r="E813" s="10" t="s">
        <v>186</v>
      </c>
      <c r="G813" s="3">
        <v>1</v>
      </c>
      <c r="H813" s="10" t="s">
        <v>16</v>
      </c>
      <c r="I813" s="3">
        <v>3269</v>
      </c>
      <c r="J813" s="3">
        <v>4855</v>
      </c>
      <c r="K813" s="3">
        <v>8124</v>
      </c>
      <c r="L813" s="3">
        <v>44305953</v>
      </c>
      <c r="M813" s="3">
        <v>14939664</v>
      </c>
      <c r="N813" s="3">
        <v>294</v>
      </c>
      <c r="O813" s="3">
        <v>250</v>
      </c>
      <c r="P813" s="3">
        <v>7999250</v>
      </c>
      <c r="Q813" s="3">
        <v>3796163</v>
      </c>
      <c r="R813" s="3">
        <v>621640</v>
      </c>
      <c r="S813" s="3">
        <v>297905</v>
      </c>
      <c r="T813" s="17">
        <f t="shared" si="72"/>
        <v>150700.52040816325</v>
      </c>
      <c r="U813" s="17">
        <f t="shared" si="73"/>
        <v>59758.656000000003</v>
      </c>
      <c r="V813" s="17">
        <f t="shared" si="74"/>
        <v>27208.333333333332</v>
      </c>
      <c r="W813" s="17">
        <f t="shared" si="75"/>
        <v>15184.652</v>
      </c>
      <c r="X813" s="17">
        <f t="shared" si="76"/>
        <v>2114.4217687074829</v>
      </c>
      <c r="Y813" s="17">
        <f t="shared" si="77"/>
        <v>1191.6199999999999</v>
      </c>
    </row>
    <row r="814" spans="1:25" s="3" customFormat="1" ht="20" customHeight="1" x14ac:dyDescent="0.15">
      <c r="A814" s="8">
        <v>2012</v>
      </c>
      <c r="B814" s="9">
        <v>228459</v>
      </c>
      <c r="C814" s="10" t="s">
        <v>189</v>
      </c>
      <c r="D814" s="10" t="s">
        <v>26</v>
      </c>
      <c r="E814" s="10" t="s">
        <v>186</v>
      </c>
      <c r="G814" s="3">
        <v>1</v>
      </c>
      <c r="H814" s="10" t="s">
        <v>16</v>
      </c>
      <c r="I814" s="3">
        <v>10642</v>
      </c>
      <c r="J814" s="3">
        <v>13581</v>
      </c>
      <c r="K814" s="3">
        <v>24223</v>
      </c>
      <c r="L814" s="3">
        <v>8935371</v>
      </c>
      <c r="M814" s="3">
        <v>4510406</v>
      </c>
      <c r="N814" s="3">
        <v>241</v>
      </c>
      <c r="O814" s="3">
        <v>197</v>
      </c>
      <c r="P814" s="3">
        <v>2533894</v>
      </c>
      <c r="Q814" s="3">
        <v>1084320</v>
      </c>
      <c r="R814" s="3">
        <v>260522</v>
      </c>
      <c r="S814" s="3">
        <v>83762</v>
      </c>
      <c r="T814" s="17">
        <f t="shared" si="72"/>
        <v>37076.228215767638</v>
      </c>
      <c r="U814" s="17">
        <f t="shared" si="73"/>
        <v>22895.461928934012</v>
      </c>
      <c r="V814" s="17">
        <f t="shared" si="74"/>
        <v>10514.082987551867</v>
      </c>
      <c r="W814" s="17">
        <f t="shared" si="75"/>
        <v>5504.162436548223</v>
      </c>
      <c r="X814" s="17">
        <f t="shared" si="76"/>
        <v>1081.0041493775934</v>
      </c>
      <c r="Y814" s="17">
        <f t="shared" si="77"/>
        <v>425.18781725888323</v>
      </c>
    </row>
    <row r="815" spans="1:25" s="3" customFormat="1" ht="20" customHeight="1" x14ac:dyDescent="0.15">
      <c r="A815" s="8">
        <v>2012</v>
      </c>
      <c r="B815" s="9">
        <v>229115</v>
      </c>
      <c r="C815" s="10" t="s">
        <v>102</v>
      </c>
      <c r="D815" s="10" t="s">
        <v>26</v>
      </c>
      <c r="E815" s="10" t="s">
        <v>186</v>
      </c>
      <c r="G815" s="3">
        <v>1</v>
      </c>
      <c r="H815" s="10" t="s">
        <v>16</v>
      </c>
      <c r="I815" s="3">
        <v>12866</v>
      </c>
      <c r="J815" s="3">
        <v>10696</v>
      </c>
      <c r="K815" s="3">
        <v>23562</v>
      </c>
      <c r="L815" s="3">
        <v>25079278</v>
      </c>
      <c r="M815" s="3">
        <v>10139021</v>
      </c>
      <c r="N815" s="3">
        <v>317</v>
      </c>
      <c r="O815" s="3">
        <v>227</v>
      </c>
      <c r="P815" s="3">
        <v>5906833</v>
      </c>
      <c r="Q815" s="3">
        <v>2619542</v>
      </c>
      <c r="R815" s="3">
        <v>1069423</v>
      </c>
      <c r="S815" s="3">
        <v>524790</v>
      </c>
      <c r="T815" s="17">
        <f t="shared" si="72"/>
        <v>79114.441640378544</v>
      </c>
      <c r="U815" s="17">
        <f t="shared" si="73"/>
        <v>44665.290748898675</v>
      </c>
      <c r="V815" s="17">
        <f t="shared" si="74"/>
        <v>18633.542586750787</v>
      </c>
      <c r="W815" s="17">
        <f t="shared" si="75"/>
        <v>11539.832599118943</v>
      </c>
      <c r="X815" s="17">
        <f t="shared" si="76"/>
        <v>3373.5741324921137</v>
      </c>
      <c r="Y815" s="17">
        <f t="shared" si="77"/>
        <v>2311.8502202643172</v>
      </c>
    </row>
    <row r="816" spans="1:25" s="3" customFormat="1" ht="20" customHeight="1" x14ac:dyDescent="0.15">
      <c r="A816" s="8">
        <v>2012</v>
      </c>
      <c r="B816" s="9">
        <v>100751</v>
      </c>
      <c r="C816" s="10" t="s">
        <v>103</v>
      </c>
      <c r="D816" s="10" t="s">
        <v>22</v>
      </c>
      <c r="E816" s="10" t="s">
        <v>186</v>
      </c>
      <c r="G816" s="3">
        <v>1</v>
      </c>
      <c r="H816" s="10" t="s">
        <v>16</v>
      </c>
      <c r="I816" s="3">
        <v>11721</v>
      </c>
      <c r="J816" s="3">
        <v>13388</v>
      </c>
      <c r="K816" s="3">
        <v>25109</v>
      </c>
      <c r="L816" s="3">
        <v>54696769</v>
      </c>
      <c r="M816" s="3">
        <v>16718870</v>
      </c>
      <c r="N816" s="3">
        <v>367</v>
      </c>
      <c r="O816" s="3">
        <v>311</v>
      </c>
      <c r="P816" s="3">
        <v>10964179</v>
      </c>
      <c r="Q816" s="3">
        <v>3618849</v>
      </c>
      <c r="R816" s="3">
        <v>1352115</v>
      </c>
      <c r="S816" s="3">
        <v>433138</v>
      </c>
      <c r="T816" s="17">
        <f t="shared" si="72"/>
        <v>149037.51771117168</v>
      </c>
      <c r="U816" s="17">
        <f t="shared" si="73"/>
        <v>53758.424437299036</v>
      </c>
      <c r="V816" s="17">
        <f t="shared" si="74"/>
        <v>29875.147138964578</v>
      </c>
      <c r="W816" s="17">
        <f t="shared" si="75"/>
        <v>11636.170418006432</v>
      </c>
      <c r="X816" s="17">
        <f t="shared" si="76"/>
        <v>3684.2370572207083</v>
      </c>
      <c r="Y816" s="17">
        <f t="shared" si="77"/>
        <v>1392.7266881028938</v>
      </c>
    </row>
    <row r="817" spans="1:25" s="3" customFormat="1" ht="20" customHeight="1" x14ac:dyDescent="0.15">
      <c r="A817" s="8">
        <v>2012</v>
      </c>
      <c r="B817" s="9">
        <v>221759</v>
      </c>
      <c r="C817" s="10" t="s">
        <v>190</v>
      </c>
      <c r="D817" s="10" t="s">
        <v>71</v>
      </c>
      <c r="E817" s="10" t="s">
        <v>186</v>
      </c>
      <c r="G817" s="3">
        <v>1</v>
      </c>
      <c r="H817" s="10" t="s">
        <v>16</v>
      </c>
      <c r="I817" s="3">
        <v>9967</v>
      </c>
      <c r="J817" s="3">
        <v>9516</v>
      </c>
      <c r="K817" s="3">
        <v>19483</v>
      </c>
      <c r="L817" s="3">
        <v>39689126</v>
      </c>
      <c r="M817" s="3">
        <v>14414539</v>
      </c>
      <c r="N817" s="3">
        <v>349</v>
      </c>
      <c r="O817" s="3">
        <v>291</v>
      </c>
      <c r="P817" s="3">
        <v>4983420</v>
      </c>
      <c r="Q817" s="3">
        <v>3372998</v>
      </c>
      <c r="R817" s="3">
        <v>1935990</v>
      </c>
      <c r="S817" s="3">
        <v>540502</v>
      </c>
      <c r="T817" s="17">
        <f t="shared" si="72"/>
        <v>113722.42406876791</v>
      </c>
      <c r="U817" s="17">
        <f t="shared" si="73"/>
        <v>49534.498281786939</v>
      </c>
      <c r="V817" s="17">
        <f t="shared" si="74"/>
        <v>14279.140401146131</v>
      </c>
      <c r="W817" s="17">
        <f t="shared" si="75"/>
        <v>11591.058419243986</v>
      </c>
      <c r="X817" s="17">
        <f t="shared" si="76"/>
        <v>5547.249283667622</v>
      </c>
      <c r="Y817" s="17">
        <f t="shared" si="77"/>
        <v>1857.3951890034364</v>
      </c>
    </row>
    <row r="818" spans="1:25" s="3" customFormat="1" ht="20" customHeight="1" x14ac:dyDescent="0.15">
      <c r="A818" s="8">
        <v>2012</v>
      </c>
      <c r="B818" s="9">
        <v>228778</v>
      </c>
      <c r="C818" s="10" t="s">
        <v>105</v>
      </c>
      <c r="D818" s="10" t="s">
        <v>26</v>
      </c>
      <c r="E818" s="10" t="s">
        <v>186</v>
      </c>
      <c r="G818" s="3">
        <v>1</v>
      </c>
      <c r="H818" s="10" t="s">
        <v>16</v>
      </c>
      <c r="I818" s="3">
        <v>17637</v>
      </c>
      <c r="J818" s="3">
        <v>19087</v>
      </c>
      <c r="K818" s="3">
        <v>36724</v>
      </c>
      <c r="L818" s="3">
        <v>46260632</v>
      </c>
      <c r="M818" s="3">
        <v>19048920</v>
      </c>
      <c r="N818" s="3">
        <v>383</v>
      </c>
      <c r="O818" s="3">
        <v>363</v>
      </c>
      <c r="P818" s="3">
        <v>10928658</v>
      </c>
      <c r="Q818" s="3">
        <v>5546168</v>
      </c>
      <c r="R818" s="3">
        <v>980342</v>
      </c>
      <c r="S818" s="3">
        <v>424836</v>
      </c>
      <c r="T818" s="17">
        <f t="shared" si="72"/>
        <v>120784.93994778067</v>
      </c>
      <c r="U818" s="17">
        <f t="shared" si="73"/>
        <v>52476.36363636364</v>
      </c>
      <c r="V818" s="17">
        <f t="shared" si="74"/>
        <v>28534.355091383812</v>
      </c>
      <c r="W818" s="17">
        <f t="shared" si="75"/>
        <v>15278.699724517906</v>
      </c>
      <c r="X818" s="17">
        <f t="shared" si="76"/>
        <v>2559.6396866840732</v>
      </c>
      <c r="Y818" s="17">
        <f t="shared" si="77"/>
        <v>1170.3471074380166</v>
      </c>
    </row>
    <row r="819" spans="1:25" s="3" customFormat="1" ht="20" customHeight="1" x14ac:dyDescent="0.15">
      <c r="A819" s="8">
        <v>2012</v>
      </c>
      <c r="B819" s="9">
        <v>228796</v>
      </c>
      <c r="C819" s="10" t="s">
        <v>106</v>
      </c>
      <c r="D819" s="10" t="s">
        <v>26</v>
      </c>
      <c r="E819" s="10" t="s">
        <v>186</v>
      </c>
      <c r="G819" s="3">
        <v>1</v>
      </c>
      <c r="H819" s="10" t="s">
        <v>16</v>
      </c>
      <c r="I819" s="3">
        <v>5971</v>
      </c>
      <c r="J819" s="3">
        <v>6682</v>
      </c>
      <c r="K819" s="3">
        <v>12653</v>
      </c>
      <c r="L819" s="3">
        <v>13738030</v>
      </c>
      <c r="M819" s="3">
        <v>7670554</v>
      </c>
      <c r="N819" s="3">
        <v>202</v>
      </c>
      <c r="O819" s="3">
        <v>146</v>
      </c>
      <c r="P819" s="3">
        <v>3070066</v>
      </c>
      <c r="Q819" s="3">
        <v>1637405</v>
      </c>
      <c r="R819" s="3">
        <v>352858</v>
      </c>
      <c r="S819" s="3">
        <v>157048</v>
      </c>
      <c r="T819" s="17">
        <f t="shared" si="72"/>
        <v>68010.049504950497</v>
      </c>
      <c r="U819" s="17">
        <f t="shared" si="73"/>
        <v>52538.04109589041</v>
      </c>
      <c r="V819" s="17">
        <f t="shared" si="74"/>
        <v>15198.346534653465</v>
      </c>
      <c r="W819" s="17">
        <f t="shared" si="75"/>
        <v>11215.102739726028</v>
      </c>
      <c r="X819" s="17">
        <f t="shared" si="76"/>
        <v>1746.8217821782177</v>
      </c>
      <c r="Y819" s="17">
        <f t="shared" si="77"/>
        <v>1075.6712328767123</v>
      </c>
    </row>
    <row r="820" spans="1:25" s="3" customFormat="1" ht="20" customHeight="1" x14ac:dyDescent="0.15">
      <c r="A820" s="8">
        <v>2012</v>
      </c>
      <c r="B820" s="9">
        <v>229027</v>
      </c>
      <c r="C820" s="10" t="s">
        <v>107</v>
      </c>
      <c r="D820" s="10" t="s">
        <v>26</v>
      </c>
      <c r="E820" s="10" t="s">
        <v>187</v>
      </c>
      <c r="G820" s="3">
        <v>1</v>
      </c>
      <c r="H820" s="10" t="s">
        <v>16</v>
      </c>
      <c r="I820" s="3">
        <v>11117</v>
      </c>
      <c r="J820" s="3">
        <v>9882</v>
      </c>
      <c r="K820" s="3">
        <v>20999</v>
      </c>
      <c r="L820" s="3">
        <v>10442111</v>
      </c>
      <c r="M820" s="3">
        <v>5220133</v>
      </c>
      <c r="N820" s="3">
        <v>275</v>
      </c>
      <c r="O820" s="3">
        <v>188</v>
      </c>
      <c r="P820" s="3">
        <v>2954082</v>
      </c>
      <c r="Q820" s="3">
        <v>1154574</v>
      </c>
      <c r="R820" s="3">
        <v>369464</v>
      </c>
      <c r="S820" s="3">
        <v>137855</v>
      </c>
      <c r="T820" s="17">
        <f t="shared" si="72"/>
        <v>37971.312727272729</v>
      </c>
      <c r="U820" s="17">
        <f t="shared" si="73"/>
        <v>27766.66489361702</v>
      </c>
      <c r="V820" s="17">
        <f t="shared" si="74"/>
        <v>10742.116363636364</v>
      </c>
      <c r="W820" s="17">
        <f t="shared" si="75"/>
        <v>6141.3510638297876</v>
      </c>
      <c r="X820" s="17">
        <f t="shared" si="76"/>
        <v>1343.5054545454545</v>
      </c>
      <c r="Y820" s="17">
        <f t="shared" si="77"/>
        <v>733.27127659574467</v>
      </c>
    </row>
    <row r="821" spans="1:25" s="3" customFormat="1" ht="20" customHeight="1" x14ac:dyDescent="0.15">
      <c r="A821" s="8">
        <v>2012</v>
      </c>
      <c r="B821" s="9">
        <v>102368</v>
      </c>
      <c r="C821" s="10" t="s">
        <v>108</v>
      </c>
      <c r="D821" s="10" t="s">
        <v>22</v>
      </c>
      <c r="E821" s="10" t="s">
        <v>186</v>
      </c>
      <c r="G821" s="3">
        <v>1</v>
      </c>
      <c r="H821" s="10" t="s">
        <v>16</v>
      </c>
      <c r="I821" s="3">
        <v>3663</v>
      </c>
      <c r="J821" s="3">
        <v>5927</v>
      </c>
      <c r="K821" s="3">
        <v>9590</v>
      </c>
      <c r="L821" s="3">
        <v>8972249</v>
      </c>
      <c r="M821" s="3">
        <v>4975382</v>
      </c>
      <c r="N821" s="3">
        <v>257</v>
      </c>
      <c r="O821" s="3">
        <v>215</v>
      </c>
      <c r="P821" s="3">
        <v>1126568</v>
      </c>
      <c r="Q821" s="3">
        <v>640470</v>
      </c>
      <c r="R821" s="3">
        <v>197704</v>
      </c>
      <c r="S821" s="3">
        <v>111353</v>
      </c>
      <c r="T821" s="17">
        <f t="shared" si="72"/>
        <v>34911.474708171205</v>
      </c>
      <c r="U821" s="17">
        <f t="shared" si="73"/>
        <v>23141.311627906976</v>
      </c>
      <c r="V821" s="17">
        <f t="shared" si="74"/>
        <v>4383.5330739299607</v>
      </c>
      <c r="W821" s="17">
        <f t="shared" si="75"/>
        <v>2978.9302325581393</v>
      </c>
      <c r="X821" s="17">
        <f t="shared" si="76"/>
        <v>769.27626459143971</v>
      </c>
      <c r="Y821" s="17">
        <f t="shared" si="77"/>
        <v>517.92093023255813</v>
      </c>
    </row>
    <row r="822" spans="1:25" s="3" customFormat="1" ht="20" customHeight="1" x14ac:dyDescent="0.15">
      <c r="A822" s="8">
        <v>2012</v>
      </c>
      <c r="B822" s="9">
        <v>160755</v>
      </c>
      <c r="C822" s="10" t="s">
        <v>109</v>
      </c>
      <c r="D822" s="10" t="s">
        <v>64</v>
      </c>
      <c r="E822" s="10" t="s">
        <v>186</v>
      </c>
      <c r="G822" s="3">
        <v>1</v>
      </c>
      <c r="H822" s="10" t="s">
        <v>16</v>
      </c>
      <c r="I822" s="3">
        <v>2759</v>
      </c>
      <c r="J822" s="3">
        <v>3684</v>
      </c>
      <c r="K822" s="3">
        <v>6443</v>
      </c>
      <c r="L822" s="3">
        <v>16459547</v>
      </c>
      <c r="M822" s="3">
        <v>6756877</v>
      </c>
      <c r="N822" s="3">
        <v>187</v>
      </c>
      <c r="O822" s="3">
        <v>201</v>
      </c>
      <c r="P822" s="3">
        <v>3775743</v>
      </c>
      <c r="Q822" s="3">
        <v>1041062</v>
      </c>
      <c r="R822" s="3">
        <v>316601</v>
      </c>
      <c r="S822" s="3">
        <v>173804</v>
      </c>
      <c r="T822" s="17">
        <f t="shared" si="72"/>
        <v>88018.967914438501</v>
      </c>
      <c r="U822" s="17">
        <f t="shared" si="73"/>
        <v>33616.303482587064</v>
      </c>
      <c r="V822" s="17">
        <f t="shared" si="74"/>
        <v>20191.139037433157</v>
      </c>
      <c r="W822" s="17">
        <f t="shared" si="75"/>
        <v>5179.412935323383</v>
      </c>
      <c r="X822" s="17">
        <f t="shared" si="76"/>
        <v>1693.0534759358288</v>
      </c>
      <c r="Y822" s="17">
        <f t="shared" si="77"/>
        <v>864.69651741293535</v>
      </c>
    </row>
    <row r="823" spans="1:25" s="3" customFormat="1" ht="20" customHeight="1" x14ac:dyDescent="0.15">
      <c r="A823" s="8">
        <v>2012</v>
      </c>
      <c r="B823" s="9">
        <v>196088</v>
      </c>
      <c r="C823" s="10" t="s">
        <v>110</v>
      </c>
      <c r="D823" s="10" t="s">
        <v>96</v>
      </c>
      <c r="E823" s="10" t="s">
        <v>186</v>
      </c>
      <c r="G823" s="3">
        <v>1</v>
      </c>
      <c r="H823" s="10" t="s">
        <v>16</v>
      </c>
      <c r="I823" s="3">
        <v>9625</v>
      </c>
      <c r="J823" s="3">
        <v>7948</v>
      </c>
      <c r="K823" s="3">
        <v>17573</v>
      </c>
      <c r="L823" s="3">
        <v>11488749</v>
      </c>
      <c r="M823" s="3">
        <v>6484925</v>
      </c>
      <c r="N823" s="3">
        <v>327</v>
      </c>
      <c r="O823" s="3">
        <v>302</v>
      </c>
      <c r="P823" s="3">
        <v>2484664</v>
      </c>
      <c r="Q823" s="3">
        <v>1017393</v>
      </c>
      <c r="R823" s="3">
        <v>309306</v>
      </c>
      <c r="S823" s="3">
        <v>143842</v>
      </c>
      <c r="T823" s="17">
        <f t="shared" si="72"/>
        <v>35133.788990825691</v>
      </c>
      <c r="U823" s="17">
        <f t="shared" si="73"/>
        <v>21473.261589403974</v>
      </c>
      <c r="V823" s="17">
        <f t="shared" si="74"/>
        <v>7598.3608562691134</v>
      </c>
      <c r="W823" s="17">
        <f t="shared" si="75"/>
        <v>3368.8509933774835</v>
      </c>
      <c r="X823" s="17">
        <f t="shared" si="76"/>
        <v>945.88990825688074</v>
      </c>
      <c r="Y823" s="17">
        <f t="shared" si="77"/>
        <v>476.29801324503313</v>
      </c>
    </row>
    <row r="824" spans="1:25" s="3" customFormat="1" ht="20" customHeight="1" x14ac:dyDescent="0.15">
      <c r="A824" s="8">
        <v>2012</v>
      </c>
      <c r="B824" s="9">
        <v>200800</v>
      </c>
      <c r="C824" s="10" t="s">
        <v>111</v>
      </c>
      <c r="D824" s="10" t="s">
        <v>32</v>
      </c>
      <c r="E824" s="10" t="s">
        <v>186</v>
      </c>
      <c r="G824" s="3">
        <v>1</v>
      </c>
      <c r="H824" s="10" t="s">
        <v>16</v>
      </c>
      <c r="I824" s="3">
        <v>8838</v>
      </c>
      <c r="J824" s="3">
        <v>7804</v>
      </c>
      <c r="K824" s="3">
        <v>16642</v>
      </c>
      <c r="L824" s="3">
        <v>11309821</v>
      </c>
      <c r="M824" s="3">
        <v>5739756</v>
      </c>
      <c r="N824" s="3">
        <v>355</v>
      </c>
      <c r="O824" s="3">
        <v>231</v>
      </c>
      <c r="P824" s="3">
        <v>1865401</v>
      </c>
      <c r="Q824" s="3">
        <v>980069</v>
      </c>
      <c r="R824" s="3">
        <v>313890</v>
      </c>
      <c r="S824" s="3">
        <v>143429</v>
      </c>
      <c r="T824" s="17">
        <f t="shared" si="72"/>
        <v>31858.650704225351</v>
      </c>
      <c r="U824" s="17">
        <f t="shared" si="73"/>
        <v>24847.428571428572</v>
      </c>
      <c r="V824" s="17">
        <f t="shared" si="74"/>
        <v>5254.6507042253525</v>
      </c>
      <c r="W824" s="17">
        <f t="shared" si="75"/>
        <v>4242.7229437229435</v>
      </c>
      <c r="X824" s="17">
        <f t="shared" si="76"/>
        <v>884.19718309859149</v>
      </c>
      <c r="Y824" s="17">
        <f t="shared" si="77"/>
        <v>620.90476190476193</v>
      </c>
    </row>
    <row r="825" spans="1:25" s="3" customFormat="1" ht="20" customHeight="1" x14ac:dyDescent="0.15">
      <c r="A825" s="8">
        <v>2012</v>
      </c>
      <c r="B825" s="9">
        <v>100663</v>
      </c>
      <c r="C825" s="10" t="s">
        <v>112</v>
      </c>
      <c r="D825" s="10" t="s">
        <v>22</v>
      </c>
      <c r="E825" s="10" t="s">
        <v>186</v>
      </c>
      <c r="G825" s="3">
        <v>1</v>
      </c>
      <c r="H825" s="10" t="s">
        <v>16</v>
      </c>
      <c r="I825" s="3">
        <v>3497</v>
      </c>
      <c r="J825" s="3">
        <v>4727</v>
      </c>
      <c r="K825" s="3">
        <v>8224</v>
      </c>
      <c r="L825" s="3">
        <v>12465958</v>
      </c>
      <c r="M825" s="3">
        <v>6263727</v>
      </c>
      <c r="N825" s="3">
        <v>207</v>
      </c>
      <c r="O825" s="3">
        <v>203</v>
      </c>
      <c r="P825" s="3">
        <v>1993670</v>
      </c>
      <c r="Q825" s="3">
        <v>1343891</v>
      </c>
      <c r="R825" s="3">
        <v>281321</v>
      </c>
      <c r="S825" s="3">
        <v>197278</v>
      </c>
      <c r="T825" s="17">
        <f t="shared" si="72"/>
        <v>60222.019323671499</v>
      </c>
      <c r="U825" s="17">
        <f t="shared" si="73"/>
        <v>30855.798029556649</v>
      </c>
      <c r="V825" s="17">
        <f t="shared" si="74"/>
        <v>9631.2560386473433</v>
      </c>
      <c r="W825" s="17">
        <f t="shared" si="75"/>
        <v>6620.152709359606</v>
      </c>
      <c r="X825" s="17">
        <f t="shared" si="76"/>
        <v>1359.0386473429951</v>
      </c>
      <c r="Y825" s="17">
        <f t="shared" si="77"/>
        <v>971.81280788177344</v>
      </c>
    </row>
    <row r="826" spans="1:25" s="3" customFormat="1" ht="20" customHeight="1" x14ac:dyDescent="0.15">
      <c r="A826" s="8">
        <v>2012</v>
      </c>
      <c r="B826" s="9">
        <v>104179</v>
      </c>
      <c r="C826" s="10" t="s">
        <v>113</v>
      </c>
      <c r="D826" s="10" t="s">
        <v>18</v>
      </c>
      <c r="E826" s="10" t="s">
        <v>186</v>
      </c>
      <c r="G826" s="3">
        <v>1</v>
      </c>
      <c r="H826" s="10" t="s">
        <v>16</v>
      </c>
      <c r="I826" s="3">
        <v>13254</v>
      </c>
      <c r="J826" s="3">
        <v>14809</v>
      </c>
      <c r="K826" s="3">
        <v>28063</v>
      </c>
      <c r="L826" s="3">
        <v>37047758</v>
      </c>
      <c r="M826" s="3">
        <v>18764228</v>
      </c>
      <c r="N826" s="3">
        <v>271</v>
      </c>
      <c r="O826" s="3">
        <v>246</v>
      </c>
      <c r="P826" s="3">
        <v>8165830</v>
      </c>
      <c r="Q826" s="3">
        <v>2567912</v>
      </c>
      <c r="R826" s="3">
        <v>852369</v>
      </c>
      <c r="S826" s="3">
        <v>351792</v>
      </c>
      <c r="T826" s="17">
        <f t="shared" si="72"/>
        <v>136707.59409594096</v>
      </c>
      <c r="U826" s="17">
        <f t="shared" si="73"/>
        <v>76277.349593495936</v>
      </c>
      <c r="V826" s="17">
        <f t="shared" si="74"/>
        <v>30132.214022140222</v>
      </c>
      <c r="W826" s="17">
        <f t="shared" si="75"/>
        <v>10438.666666666666</v>
      </c>
      <c r="X826" s="17">
        <f t="shared" si="76"/>
        <v>3145.2730627306273</v>
      </c>
      <c r="Y826" s="17">
        <f t="shared" si="77"/>
        <v>1430.0487804878048</v>
      </c>
    </row>
    <row r="827" spans="1:25" s="3" customFormat="1" ht="20" customHeight="1" x14ac:dyDescent="0.15">
      <c r="A827" s="8">
        <v>2012</v>
      </c>
      <c r="B827" s="9">
        <v>106397</v>
      </c>
      <c r="C827" s="10" t="s">
        <v>114</v>
      </c>
      <c r="D827" s="10" t="s">
        <v>20</v>
      </c>
      <c r="E827" s="10" t="s">
        <v>186</v>
      </c>
      <c r="G827" s="3">
        <v>1</v>
      </c>
      <c r="H827" s="10" t="s">
        <v>16</v>
      </c>
      <c r="I827" s="3">
        <v>8759</v>
      </c>
      <c r="J827" s="3">
        <v>8928</v>
      </c>
      <c r="K827" s="3">
        <v>17687</v>
      </c>
      <c r="L827" s="3">
        <v>45048691</v>
      </c>
      <c r="M827" s="3">
        <v>14552037</v>
      </c>
      <c r="N827" s="3">
        <v>302</v>
      </c>
      <c r="O827" s="3">
        <v>298</v>
      </c>
      <c r="P827" s="3">
        <v>9210376</v>
      </c>
      <c r="Q827" s="3">
        <v>3705578</v>
      </c>
      <c r="R827" s="3">
        <v>1068678</v>
      </c>
      <c r="S827" s="3">
        <v>422626</v>
      </c>
      <c r="T827" s="17">
        <f t="shared" si="72"/>
        <v>149167.85099337748</v>
      </c>
      <c r="U827" s="17">
        <f t="shared" si="73"/>
        <v>48832.338926174496</v>
      </c>
      <c r="V827" s="17">
        <f t="shared" si="74"/>
        <v>30497.933774834437</v>
      </c>
      <c r="W827" s="17">
        <f t="shared" si="75"/>
        <v>12434.825503355705</v>
      </c>
      <c r="X827" s="17">
        <f t="shared" si="76"/>
        <v>3538.6688741721855</v>
      </c>
      <c r="Y827" s="17">
        <f t="shared" si="77"/>
        <v>1418.2080536912752</v>
      </c>
    </row>
    <row r="828" spans="1:25" s="3" customFormat="1" ht="20" customHeight="1" x14ac:dyDescent="0.15">
      <c r="A828" s="8">
        <v>2012</v>
      </c>
      <c r="B828" s="9">
        <v>110635</v>
      </c>
      <c r="C828" s="10" t="s">
        <v>115</v>
      </c>
      <c r="D828" s="10" t="s">
        <v>36</v>
      </c>
      <c r="E828" s="10" t="s">
        <v>186</v>
      </c>
      <c r="G828" s="3">
        <v>1</v>
      </c>
      <c r="H828" s="10" t="s">
        <v>16</v>
      </c>
      <c r="I828" s="3">
        <v>11913</v>
      </c>
      <c r="J828" s="3">
        <v>13105</v>
      </c>
      <c r="K828" s="3">
        <v>25018</v>
      </c>
      <c r="L828" s="3">
        <v>39236950</v>
      </c>
      <c r="M828" s="3">
        <v>15219220</v>
      </c>
      <c r="N828" s="3">
        <v>605</v>
      </c>
      <c r="O828" s="3">
        <v>443</v>
      </c>
      <c r="P828" s="3">
        <v>7616106</v>
      </c>
      <c r="Q828" s="3">
        <v>3159095</v>
      </c>
      <c r="R828" s="3">
        <v>545459</v>
      </c>
      <c r="S828" s="3">
        <v>293768</v>
      </c>
      <c r="T828" s="17">
        <f t="shared" si="72"/>
        <v>64854.462809917357</v>
      </c>
      <c r="U828" s="17">
        <f t="shared" si="73"/>
        <v>34354.898419864563</v>
      </c>
      <c r="V828" s="17">
        <f t="shared" si="74"/>
        <v>12588.604958677686</v>
      </c>
      <c r="W828" s="17">
        <f t="shared" si="75"/>
        <v>7131.1399548532727</v>
      </c>
      <c r="X828" s="17">
        <f t="shared" si="76"/>
        <v>901.58512396694209</v>
      </c>
      <c r="Y828" s="17">
        <f t="shared" si="77"/>
        <v>663.13318284424383</v>
      </c>
    </row>
    <row r="829" spans="1:25" s="3" customFormat="1" ht="20" customHeight="1" x14ac:dyDescent="0.15">
      <c r="A829" s="8">
        <v>2012</v>
      </c>
      <c r="B829" s="9">
        <v>110662</v>
      </c>
      <c r="C829" s="10" t="s">
        <v>116</v>
      </c>
      <c r="D829" s="10" t="s">
        <v>36</v>
      </c>
      <c r="E829" s="10" t="s">
        <v>186</v>
      </c>
      <c r="G829" s="3">
        <v>1</v>
      </c>
      <c r="H829" s="10" t="s">
        <v>16</v>
      </c>
      <c r="I829" s="3">
        <v>12307</v>
      </c>
      <c r="J829" s="3">
        <v>15058</v>
      </c>
      <c r="K829" s="3">
        <v>27365</v>
      </c>
      <c r="L829" s="3">
        <v>41510820</v>
      </c>
      <c r="M829" s="3">
        <v>15728651</v>
      </c>
      <c r="N829" s="3">
        <v>446</v>
      </c>
      <c r="O829" s="3">
        <v>515</v>
      </c>
      <c r="P829" s="3">
        <v>7538905</v>
      </c>
      <c r="Q829" s="3">
        <v>3671711</v>
      </c>
      <c r="R829" s="3">
        <v>845163</v>
      </c>
      <c r="S829" s="3">
        <v>328714</v>
      </c>
      <c r="T829" s="17">
        <f t="shared" si="72"/>
        <v>93073.587443946191</v>
      </c>
      <c r="U829" s="17">
        <f t="shared" si="73"/>
        <v>30541.069902912623</v>
      </c>
      <c r="V829" s="17">
        <f t="shared" si="74"/>
        <v>16903.374439461884</v>
      </c>
      <c r="W829" s="17">
        <f t="shared" si="75"/>
        <v>7129.5359223300975</v>
      </c>
      <c r="X829" s="17">
        <f t="shared" si="76"/>
        <v>1894.9843049327353</v>
      </c>
      <c r="Y829" s="17">
        <f t="shared" si="77"/>
        <v>638.27961165048544</v>
      </c>
    </row>
    <row r="830" spans="1:25" s="3" customFormat="1" ht="20" customHeight="1" x14ac:dyDescent="0.15">
      <c r="A830" s="8">
        <v>2012</v>
      </c>
      <c r="B830" s="9">
        <v>132903</v>
      </c>
      <c r="C830" s="10" t="s">
        <v>117</v>
      </c>
      <c r="D830" s="10" t="s">
        <v>48</v>
      </c>
      <c r="E830" s="10" t="s">
        <v>186</v>
      </c>
      <c r="G830" s="3">
        <v>1</v>
      </c>
      <c r="H830" s="10" t="s">
        <v>16</v>
      </c>
      <c r="I830" s="3">
        <v>16748</v>
      </c>
      <c r="J830" s="3">
        <v>19930</v>
      </c>
      <c r="K830" s="3">
        <v>36678</v>
      </c>
      <c r="L830" s="3">
        <v>20687427</v>
      </c>
      <c r="M830" s="3">
        <v>7726818</v>
      </c>
      <c r="N830" s="3">
        <v>199</v>
      </c>
      <c r="O830" s="3">
        <v>242</v>
      </c>
      <c r="P830" s="3">
        <v>4170020</v>
      </c>
      <c r="Q830" s="3">
        <v>1847687</v>
      </c>
      <c r="R830" s="3">
        <v>369011</v>
      </c>
      <c r="S830" s="3">
        <v>252332</v>
      </c>
      <c r="T830" s="17">
        <f t="shared" si="72"/>
        <v>103956.91959798995</v>
      </c>
      <c r="U830" s="17">
        <f t="shared" si="73"/>
        <v>31929</v>
      </c>
      <c r="V830" s="17">
        <f t="shared" si="74"/>
        <v>20954.874371859296</v>
      </c>
      <c r="W830" s="17">
        <f t="shared" si="75"/>
        <v>7635.0702479338843</v>
      </c>
      <c r="X830" s="17">
        <f t="shared" si="76"/>
        <v>1854.3266331658292</v>
      </c>
      <c r="Y830" s="17">
        <f t="shared" si="77"/>
        <v>1042.6942148760331</v>
      </c>
    </row>
    <row r="831" spans="1:25" s="3" customFormat="1" ht="20" customHeight="1" x14ac:dyDescent="0.15">
      <c r="A831" s="8">
        <v>2012</v>
      </c>
      <c r="B831" s="9">
        <v>201885</v>
      </c>
      <c r="C831" s="10" t="s">
        <v>118</v>
      </c>
      <c r="D831" s="10" t="s">
        <v>32</v>
      </c>
      <c r="E831" s="10" t="s">
        <v>186</v>
      </c>
      <c r="G831" s="3">
        <v>1</v>
      </c>
      <c r="H831" s="10" t="s">
        <v>16</v>
      </c>
      <c r="I831" s="3">
        <v>10216</v>
      </c>
      <c r="J831" s="3">
        <v>9399</v>
      </c>
      <c r="K831" s="3">
        <v>19615</v>
      </c>
      <c r="L831" s="3">
        <v>25273828</v>
      </c>
      <c r="M831" s="3">
        <v>7674616</v>
      </c>
      <c r="N831" s="3">
        <v>299</v>
      </c>
      <c r="O831" s="3">
        <v>249</v>
      </c>
      <c r="P831" s="3">
        <v>4177858</v>
      </c>
      <c r="Q831" s="3">
        <v>1441333</v>
      </c>
      <c r="R831" s="3">
        <v>531464</v>
      </c>
      <c r="S831" s="3">
        <v>208815</v>
      </c>
      <c r="T831" s="17">
        <f t="shared" si="72"/>
        <v>84527.85284280937</v>
      </c>
      <c r="U831" s="17">
        <f t="shared" si="73"/>
        <v>30821.751004016063</v>
      </c>
      <c r="V831" s="17">
        <f t="shared" si="74"/>
        <v>13972.76923076923</v>
      </c>
      <c r="W831" s="17">
        <f t="shared" si="75"/>
        <v>5788.4859437751002</v>
      </c>
      <c r="X831" s="17">
        <f t="shared" si="76"/>
        <v>1777.4715719063545</v>
      </c>
      <c r="Y831" s="17">
        <f t="shared" si="77"/>
        <v>838.61445783132535</v>
      </c>
    </row>
    <row r="832" spans="1:25" s="3" customFormat="1" ht="20" customHeight="1" x14ac:dyDescent="0.15">
      <c r="A832" s="8">
        <v>2012</v>
      </c>
      <c r="B832" s="9">
        <v>126614</v>
      </c>
      <c r="C832" s="10" t="s">
        <v>119</v>
      </c>
      <c r="D832" s="10" t="s">
        <v>43</v>
      </c>
      <c r="E832" s="10" t="s">
        <v>186</v>
      </c>
      <c r="G832" s="3">
        <v>1</v>
      </c>
      <c r="H832" s="10" t="s">
        <v>16</v>
      </c>
      <c r="I832" s="3">
        <v>12667</v>
      </c>
      <c r="J832" s="3">
        <v>10799</v>
      </c>
      <c r="K832" s="3">
        <v>23466</v>
      </c>
      <c r="L832" s="3">
        <v>27008486</v>
      </c>
      <c r="M832" s="3">
        <v>9531339</v>
      </c>
      <c r="N832" s="3">
        <v>229</v>
      </c>
      <c r="O832" s="3">
        <v>177</v>
      </c>
      <c r="P832" s="3">
        <v>5513731</v>
      </c>
      <c r="Q832" s="3">
        <v>2060156</v>
      </c>
      <c r="R832" s="3">
        <v>532910</v>
      </c>
      <c r="S832" s="3">
        <v>299698</v>
      </c>
      <c r="T832" s="17">
        <f t="shared" si="72"/>
        <v>117940.98689956332</v>
      </c>
      <c r="U832" s="17">
        <f t="shared" si="73"/>
        <v>53849.372881355936</v>
      </c>
      <c r="V832" s="17">
        <f t="shared" si="74"/>
        <v>24077.427947598255</v>
      </c>
      <c r="W832" s="17">
        <f t="shared" si="75"/>
        <v>11639.299435028248</v>
      </c>
      <c r="X832" s="17">
        <f t="shared" si="76"/>
        <v>2327.117903930131</v>
      </c>
      <c r="Y832" s="17">
        <f t="shared" si="77"/>
        <v>1693.2090395480227</v>
      </c>
    </row>
    <row r="833" spans="1:25" s="3" customFormat="1" ht="20" customHeight="1" x14ac:dyDescent="0.15">
      <c r="A833" s="8">
        <v>2012</v>
      </c>
      <c r="B833" s="9">
        <v>129020</v>
      </c>
      <c r="C833" s="10" t="s">
        <v>120</v>
      </c>
      <c r="D833" s="10" t="s">
        <v>121</v>
      </c>
      <c r="E833" s="10" t="s">
        <v>186</v>
      </c>
      <c r="G833" s="3">
        <v>1</v>
      </c>
      <c r="H833" s="10" t="s">
        <v>16</v>
      </c>
      <c r="I833" s="3">
        <v>8407</v>
      </c>
      <c r="J833" s="3">
        <v>8180</v>
      </c>
      <c r="K833" s="3">
        <v>16587</v>
      </c>
      <c r="L833" s="3">
        <v>27342632</v>
      </c>
      <c r="M833" s="3">
        <v>15024304</v>
      </c>
      <c r="N833" s="3">
        <v>382</v>
      </c>
      <c r="O833" s="3">
        <v>369</v>
      </c>
      <c r="P833" s="3">
        <v>7718472</v>
      </c>
      <c r="Q833" s="3">
        <v>3836008</v>
      </c>
      <c r="R833" s="3">
        <v>538441</v>
      </c>
      <c r="S833" s="3">
        <v>242066</v>
      </c>
      <c r="T833" s="17">
        <f t="shared" si="72"/>
        <v>71577.570680628269</v>
      </c>
      <c r="U833" s="17">
        <f t="shared" si="73"/>
        <v>40716.271002710026</v>
      </c>
      <c r="V833" s="17">
        <f t="shared" si="74"/>
        <v>20205.424083769634</v>
      </c>
      <c r="W833" s="17">
        <f t="shared" si="75"/>
        <v>10395.685636856369</v>
      </c>
      <c r="X833" s="17">
        <f t="shared" si="76"/>
        <v>1409.5314136125655</v>
      </c>
      <c r="Y833" s="17">
        <f t="shared" si="77"/>
        <v>656.0054200542005</v>
      </c>
    </row>
    <row r="834" spans="1:25" s="3" customFormat="1" ht="20" customHeight="1" x14ac:dyDescent="0.15">
      <c r="A834" s="8">
        <v>2012</v>
      </c>
      <c r="B834" s="9">
        <v>134130</v>
      </c>
      <c r="C834" s="10" t="s">
        <v>122</v>
      </c>
      <c r="D834" s="10" t="s">
        <v>48</v>
      </c>
      <c r="E834" s="10" t="s">
        <v>186</v>
      </c>
      <c r="G834" s="3">
        <v>1</v>
      </c>
      <c r="H834" s="10" t="s">
        <v>16</v>
      </c>
      <c r="I834" s="3">
        <v>13254</v>
      </c>
      <c r="J834" s="3">
        <v>16730</v>
      </c>
      <c r="K834" s="3">
        <v>29984</v>
      </c>
      <c r="L834" s="3">
        <v>41123962</v>
      </c>
      <c r="M834" s="3">
        <v>17214996</v>
      </c>
      <c r="N834" s="3">
        <v>353</v>
      </c>
      <c r="O834" s="3">
        <v>308</v>
      </c>
      <c r="P834" s="3">
        <v>11732202</v>
      </c>
      <c r="Q834" s="3">
        <v>4163906</v>
      </c>
      <c r="R834" s="3">
        <v>1089024</v>
      </c>
      <c r="S834" s="3">
        <v>516416</v>
      </c>
      <c r="T834" s="17">
        <f t="shared" si="72"/>
        <v>116498.47592067989</v>
      </c>
      <c r="U834" s="17">
        <f t="shared" si="73"/>
        <v>55892.844155844155</v>
      </c>
      <c r="V834" s="17">
        <f t="shared" si="74"/>
        <v>33235.699716713883</v>
      </c>
      <c r="W834" s="17">
        <f t="shared" si="75"/>
        <v>13519.175324675325</v>
      </c>
      <c r="X834" s="17">
        <f t="shared" si="76"/>
        <v>3085.0538243626061</v>
      </c>
      <c r="Y834" s="17">
        <f t="shared" si="77"/>
        <v>1676.6753246753246</v>
      </c>
    </row>
    <row r="835" spans="1:25" s="3" customFormat="1" ht="20" customHeight="1" x14ac:dyDescent="0.15">
      <c r="A835" s="8">
        <v>2012</v>
      </c>
      <c r="B835" s="9">
        <v>139959</v>
      </c>
      <c r="C835" s="10" t="s">
        <v>123</v>
      </c>
      <c r="D835" s="10" t="s">
        <v>52</v>
      </c>
      <c r="E835" s="10" t="s">
        <v>186</v>
      </c>
      <c r="G835" s="3">
        <v>1</v>
      </c>
      <c r="H835" s="10" t="s">
        <v>16</v>
      </c>
      <c r="I835" s="3">
        <v>10364</v>
      </c>
      <c r="J835" s="3">
        <v>14034</v>
      </c>
      <c r="K835" s="3">
        <v>24398</v>
      </c>
      <c r="L835" s="3">
        <v>39531906</v>
      </c>
      <c r="M835" s="3">
        <v>17272655</v>
      </c>
      <c r="N835" s="3">
        <v>336</v>
      </c>
      <c r="O835" s="3">
        <v>384</v>
      </c>
      <c r="P835" s="3">
        <v>8430097</v>
      </c>
      <c r="Q835" s="3">
        <v>2880506</v>
      </c>
      <c r="R835" s="3">
        <v>1024510</v>
      </c>
      <c r="S835" s="3">
        <v>516121</v>
      </c>
      <c r="T835" s="17">
        <f t="shared" ref="T835:T898" si="78">L835/N835</f>
        <v>117654.48214285714</v>
      </c>
      <c r="U835" s="17">
        <f t="shared" ref="U835:U898" si="79">M835/O835</f>
        <v>44980.872395833336</v>
      </c>
      <c r="V835" s="17">
        <f t="shared" ref="V835:V898" si="80">P835/N835</f>
        <v>25089.574404761905</v>
      </c>
      <c r="W835" s="17">
        <f t="shared" ref="W835:W898" si="81">Q835/O835</f>
        <v>7501.317708333333</v>
      </c>
      <c r="X835" s="17">
        <f t="shared" ref="X835:X898" si="82">R835/N835</f>
        <v>3049.1369047619046</v>
      </c>
      <c r="Y835" s="17">
        <f t="shared" ref="Y835:Y898" si="83">S835/O835</f>
        <v>1344.0651041666667</v>
      </c>
    </row>
    <row r="836" spans="1:25" s="3" customFormat="1" ht="20" customHeight="1" x14ac:dyDescent="0.15">
      <c r="A836" s="8">
        <v>2012</v>
      </c>
      <c r="B836" s="9">
        <v>141574</v>
      </c>
      <c r="C836" s="10" t="s">
        <v>124</v>
      </c>
      <c r="D836" s="10" t="s">
        <v>125</v>
      </c>
      <c r="E836" s="10" t="s">
        <v>186</v>
      </c>
      <c r="G836" s="3">
        <v>1</v>
      </c>
      <c r="H836" s="10" t="s">
        <v>16</v>
      </c>
      <c r="I836" s="3">
        <v>5382</v>
      </c>
      <c r="J836" s="3">
        <v>6339</v>
      </c>
      <c r="K836" s="3">
        <v>11721</v>
      </c>
      <c r="L836" s="3">
        <v>14949199</v>
      </c>
      <c r="M836" s="3">
        <v>8786271</v>
      </c>
      <c r="N836" s="3">
        <v>244</v>
      </c>
      <c r="O836" s="3">
        <v>305</v>
      </c>
      <c r="P836" s="3">
        <v>3250987</v>
      </c>
      <c r="Q836" s="3">
        <v>1920570</v>
      </c>
      <c r="R836" s="3">
        <v>394913</v>
      </c>
      <c r="S836" s="3">
        <v>263845</v>
      </c>
      <c r="T836" s="17">
        <f t="shared" si="78"/>
        <v>61267.209016393441</v>
      </c>
      <c r="U836" s="17">
        <f t="shared" si="79"/>
        <v>28807.445901639345</v>
      </c>
      <c r="V836" s="17">
        <f t="shared" si="80"/>
        <v>13323.717213114754</v>
      </c>
      <c r="W836" s="17">
        <f t="shared" si="81"/>
        <v>6296.9508196721308</v>
      </c>
      <c r="X836" s="17">
        <f t="shared" si="82"/>
        <v>1618.4959016393443</v>
      </c>
      <c r="Y836" s="17">
        <f t="shared" si="83"/>
        <v>865.06557377049182</v>
      </c>
    </row>
    <row r="837" spans="1:25" s="3" customFormat="1" ht="20" customHeight="1" x14ac:dyDescent="0.15">
      <c r="A837" s="8">
        <v>2012</v>
      </c>
      <c r="B837" s="9">
        <v>225511</v>
      </c>
      <c r="C837" s="10" t="s">
        <v>126</v>
      </c>
      <c r="D837" s="10" t="s">
        <v>26</v>
      </c>
      <c r="E837" s="10" t="s">
        <v>186</v>
      </c>
      <c r="G837" s="3">
        <v>1</v>
      </c>
      <c r="H837" s="10" t="s">
        <v>16</v>
      </c>
      <c r="I837" s="3">
        <v>11618</v>
      </c>
      <c r="J837" s="3">
        <v>11569</v>
      </c>
      <c r="K837" s="3">
        <v>23187</v>
      </c>
      <c r="L837" s="3">
        <v>13806344</v>
      </c>
      <c r="M837" s="3">
        <v>5972477</v>
      </c>
      <c r="N837" s="3">
        <v>300</v>
      </c>
      <c r="O837" s="3">
        <v>199</v>
      </c>
      <c r="P837" s="3">
        <v>2440388</v>
      </c>
      <c r="Q837" s="3">
        <v>1383770</v>
      </c>
      <c r="R837" s="3">
        <v>421946</v>
      </c>
      <c r="S837" s="3">
        <v>281021</v>
      </c>
      <c r="T837" s="17">
        <f t="shared" si="78"/>
        <v>46021.146666666667</v>
      </c>
      <c r="U837" s="17">
        <f t="shared" si="79"/>
        <v>30012.447236180906</v>
      </c>
      <c r="V837" s="17">
        <f t="shared" si="80"/>
        <v>8134.626666666667</v>
      </c>
      <c r="W837" s="17">
        <f t="shared" si="81"/>
        <v>6953.6180904522616</v>
      </c>
      <c r="X837" s="17">
        <f t="shared" si="82"/>
        <v>1406.4866666666667</v>
      </c>
      <c r="Y837" s="17">
        <f t="shared" si="83"/>
        <v>1412.1658291457286</v>
      </c>
    </row>
    <row r="838" spans="1:25" s="3" customFormat="1" ht="20" customHeight="1" x14ac:dyDescent="0.15">
      <c r="A838" s="8">
        <v>2012</v>
      </c>
      <c r="B838" s="9">
        <v>145637</v>
      </c>
      <c r="C838" s="10" t="s">
        <v>127</v>
      </c>
      <c r="D838" s="10" t="s">
        <v>78</v>
      </c>
      <c r="E838" s="10" t="s">
        <v>186</v>
      </c>
      <c r="G838" s="3">
        <v>1</v>
      </c>
      <c r="H838" s="10" t="s">
        <v>16</v>
      </c>
      <c r="I838" s="3">
        <v>16966</v>
      </c>
      <c r="J838" s="3">
        <v>13764</v>
      </c>
      <c r="K838" s="3">
        <v>30730</v>
      </c>
      <c r="L838" s="3">
        <v>30483600</v>
      </c>
      <c r="M838" s="3">
        <v>11711333</v>
      </c>
      <c r="N838" s="3">
        <v>375</v>
      </c>
      <c r="O838" s="3">
        <v>304</v>
      </c>
      <c r="P838" s="3">
        <v>3906048</v>
      </c>
      <c r="Q838" s="3">
        <v>2353820</v>
      </c>
      <c r="R838" s="3">
        <v>1281635</v>
      </c>
      <c r="S838" s="3">
        <v>372493</v>
      </c>
      <c r="T838" s="17">
        <f t="shared" si="78"/>
        <v>81289.600000000006</v>
      </c>
      <c r="U838" s="17">
        <f t="shared" si="79"/>
        <v>38524.121710526313</v>
      </c>
      <c r="V838" s="17">
        <f t="shared" si="80"/>
        <v>10416.128000000001</v>
      </c>
      <c r="W838" s="17">
        <f t="shared" si="81"/>
        <v>7742.8289473684208</v>
      </c>
      <c r="X838" s="17">
        <f t="shared" si="82"/>
        <v>3417.6933333333332</v>
      </c>
      <c r="Y838" s="17">
        <f t="shared" si="83"/>
        <v>1225.3059210526317</v>
      </c>
    </row>
    <row r="839" spans="1:25" s="3" customFormat="1" ht="20" customHeight="1" x14ac:dyDescent="0.15">
      <c r="A839" s="8">
        <v>2012</v>
      </c>
      <c r="B839" s="9">
        <v>153658</v>
      </c>
      <c r="C839" s="10" t="s">
        <v>128</v>
      </c>
      <c r="D839" s="10" t="s">
        <v>57</v>
      </c>
      <c r="E839" s="10" t="s">
        <v>186</v>
      </c>
      <c r="G839" s="3">
        <v>1</v>
      </c>
      <c r="H839" s="10" t="s">
        <v>16</v>
      </c>
      <c r="I839" s="3">
        <v>9419</v>
      </c>
      <c r="J839" s="3">
        <v>10030</v>
      </c>
      <c r="K839" s="3">
        <v>19449</v>
      </c>
      <c r="L839" s="3">
        <v>34816695</v>
      </c>
      <c r="M839" s="3">
        <v>14862081</v>
      </c>
      <c r="N839" s="3">
        <v>409</v>
      </c>
      <c r="O839" s="3">
        <v>415</v>
      </c>
      <c r="P839" s="3">
        <v>6813028</v>
      </c>
      <c r="Q839" s="3">
        <v>3386363</v>
      </c>
      <c r="R839" s="3">
        <v>843107</v>
      </c>
      <c r="S839" s="3">
        <v>432009</v>
      </c>
      <c r="T839" s="17">
        <f t="shared" si="78"/>
        <v>85126.393643031784</v>
      </c>
      <c r="U839" s="17">
        <f t="shared" si="79"/>
        <v>35812.243373493977</v>
      </c>
      <c r="V839" s="17">
        <f t="shared" si="80"/>
        <v>16657.770171149143</v>
      </c>
      <c r="W839" s="17">
        <f t="shared" si="81"/>
        <v>8159.9108433734937</v>
      </c>
      <c r="X839" s="17">
        <f t="shared" si="82"/>
        <v>2061.3863080684596</v>
      </c>
      <c r="Y839" s="17">
        <f t="shared" si="83"/>
        <v>1040.9855421686748</v>
      </c>
    </row>
    <row r="840" spans="1:25" s="3" customFormat="1" ht="20" customHeight="1" x14ac:dyDescent="0.15">
      <c r="A840" s="8">
        <v>2012</v>
      </c>
      <c r="B840" s="9">
        <v>155317</v>
      </c>
      <c r="C840" s="10" t="s">
        <v>129</v>
      </c>
      <c r="D840" s="10" t="s">
        <v>59</v>
      </c>
      <c r="E840" s="10" t="s">
        <v>186</v>
      </c>
      <c r="G840" s="3">
        <v>1</v>
      </c>
      <c r="H840" s="10" t="s">
        <v>16</v>
      </c>
      <c r="I840" s="3">
        <v>8502</v>
      </c>
      <c r="J840" s="3">
        <v>8415</v>
      </c>
      <c r="K840" s="3">
        <v>16917</v>
      </c>
      <c r="L840" s="3">
        <v>29302635</v>
      </c>
      <c r="M840" s="3">
        <v>13115969</v>
      </c>
      <c r="N840" s="3">
        <v>330</v>
      </c>
      <c r="O840" s="3">
        <v>324</v>
      </c>
      <c r="P840" s="3">
        <v>6085542</v>
      </c>
      <c r="Q840" s="3">
        <v>3927293</v>
      </c>
      <c r="R840" s="3">
        <v>1203076</v>
      </c>
      <c r="S840" s="3">
        <v>465562</v>
      </c>
      <c r="T840" s="17">
        <f t="shared" si="78"/>
        <v>88795.863636363632</v>
      </c>
      <c r="U840" s="17">
        <f t="shared" si="79"/>
        <v>40481.385802469136</v>
      </c>
      <c r="V840" s="17">
        <f t="shared" si="80"/>
        <v>18441.036363636365</v>
      </c>
      <c r="W840" s="17">
        <f t="shared" si="81"/>
        <v>12121.274691358025</v>
      </c>
      <c r="X840" s="17">
        <f t="shared" si="82"/>
        <v>3645.6848484848483</v>
      </c>
      <c r="Y840" s="17">
        <f t="shared" si="83"/>
        <v>1436.9197530864199</v>
      </c>
    </row>
    <row r="841" spans="1:25" s="3" customFormat="1" ht="20" customHeight="1" x14ac:dyDescent="0.15">
      <c r="A841" s="8">
        <v>2012</v>
      </c>
      <c r="B841" s="9">
        <v>157085</v>
      </c>
      <c r="C841" s="10" t="s">
        <v>130</v>
      </c>
      <c r="D841" s="10" t="s">
        <v>131</v>
      </c>
      <c r="E841" s="10" t="s">
        <v>186</v>
      </c>
      <c r="G841" s="3">
        <v>1</v>
      </c>
      <c r="H841" s="10" t="s">
        <v>16</v>
      </c>
      <c r="I841" s="3">
        <v>9402</v>
      </c>
      <c r="J841" s="3">
        <v>9707</v>
      </c>
      <c r="K841" s="3">
        <v>19109</v>
      </c>
      <c r="L841" s="3">
        <v>38886235</v>
      </c>
      <c r="M841" s="3">
        <v>13558724</v>
      </c>
      <c r="N841" s="3">
        <v>354</v>
      </c>
      <c r="O841" s="3">
        <v>212</v>
      </c>
      <c r="P841" s="3">
        <v>5818477</v>
      </c>
      <c r="Q841" s="3">
        <v>2896574</v>
      </c>
      <c r="R841" s="3">
        <v>1182992</v>
      </c>
      <c r="S841" s="3">
        <v>594119</v>
      </c>
      <c r="T841" s="17">
        <f t="shared" si="78"/>
        <v>109848.12146892655</v>
      </c>
      <c r="U841" s="17">
        <f t="shared" si="79"/>
        <v>63956.24528301887</v>
      </c>
      <c r="V841" s="17">
        <f t="shared" si="80"/>
        <v>16436.375706214691</v>
      </c>
      <c r="W841" s="17">
        <f t="shared" si="81"/>
        <v>13663.084905660377</v>
      </c>
      <c r="X841" s="17">
        <f t="shared" si="82"/>
        <v>3341.7853107344631</v>
      </c>
      <c r="Y841" s="17">
        <f t="shared" si="83"/>
        <v>2802.4481132075471</v>
      </c>
    </row>
    <row r="842" spans="1:25" s="3" customFormat="1" ht="20" customHeight="1" x14ac:dyDescent="0.15">
      <c r="A842" s="8">
        <v>2012</v>
      </c>
      <c r="B842" s="9">
        <v>160658</v>
      </c>
      <c r="C842" s="10" t="s">
        <v>132</v>
      </c>
      <c r="D842" s="10" t="s">
        <v>64</v>
      </c>
      <c r="E842" s="10" t="s">
        <v>186</v>
      </c>
      <c r="G842" s="3">
        <v>1</v>
      </c>
      <c r="H842" s="10" t="s">
        <v>16</v>
      </c>
      <c r="I842" s="3">
        <v>5637</v>
      </c>
      <c r="J842" s="3">
        <v>6890</v>
      </c>
      <c r="K842" s="3">
        <v>12527</v>
      </c>
      <c r="L842" s="3">
        <v>10499524</v>
      </c>
      <c r="M842" s="3">
        <v>3521271</v>
      </c>
      <c r="N842" s="3">
        <v>275</v>
      </c>
      <c r="O842" s="3">
        <v>160</v>
      </c>
      <c r="P842" s="3">
        <v>2812318</v>
      </c>
      <c r="Q842" s="3">
        <v>890041</v>
      </c>
      <c r="R842" s="3">
        <v>263746</v>
      </c>
      <c r="S842" s="3">
        <v>99358</v>
      </c>
      <c r="T842" s="17">
        <f t="shared" si="78"/>
        <v>38180.087272727273</v>
      </c>
      <c r="U842" s="17">
        <f t="shared" si="79"/>
        <v>22007.943749999999</v>
      </c>
      <c r="V842" s="17">
        <f t="shared" si="80"/>
        <v>10226.610909090909</v>
      </c>
      <c r="W842" s="17">
        <f t="shared" si="81"/>
        <v>5562.7562500000004</v>
      </c>
      <c r="X842" s="17">
        <f t="shared" si="82"/>
        <v>959.07636363636368</v>
      </c>
      <c r="Y842" s="17">
        <f t="shared" si="83"/>
        <v>620.98749999999995</v>
      </c>
    </row>
    <row r="843" spans="1:25" s="3" customFormat="1" ht="20" customHeight="1" x14ac:dyDescent="0.15">
      <c r="A843" s="8">
        <v>2012</v>
      </c>
      <c r="B843" s="9">
        <v>159993</v>
      </c>
      <c r="C843" s="10" t="s">
        <v>191</v>
      </c>
      <c r="D843" s="10" t="s">
        <v>64</v>
      </c>
      <c r="E843" s="10" t="s">
        <v>186</v>
      </c>
      <c r="G843" s="3">
        <v>1</v>
      </c>
      <c r="H843" s="10" t="s">
        <v>16</v>
      </c>
      <c r="I843" s="3">
        <v>1847</v>
      </c>
      <c r="J843" s="3">
        <v>3225</v>
      </c>
      <c r="K843" s="3">
        <v>5072</v>
      </c>
      <c r="L843" s="3">
        <v>4931158</v>
      </c>
      <c r="M843" s="3">
        <v>2318707</v>
      </c>
      <c r="N843" s="3">
        <v>200</v>
      </c>
      <c r="O843" s="3">
        <v>143</v>
      </c>
      <c r="P843" s="3">
        <v>1144479</v>
      </c>
      <c r="Q843" s="3">
        <v>493163</v>
      </c>
      <c r="R843" s="3">
        <v>75346</v>
      </c>
      <c r="S843" s="3">
        <v>46981</v>
      </c>
      <c r="T843" s="17">
        <f t="shared" si="78"/>
        <v>24655.79</v>
      </c>
      <c r="U843" s="17">
        <f t="shared" si="79"/>
        <v>16214.734265734265</v>
      </c>
      <c r="V843" s="17">
        <f t="shared" si="80"/>
        <v>5722.3950000000004</v>
      </c>
      <c r="W843" s="17">
        <f t="shared" si="81"/>
        <v>3448.6923076923076</v>
      </c>
      <c r="X843" s="17">
        <f t="shared" si="82"/>
        <v>376.73</v>
      </c>
      <c r="Y843" s="17">
        <f t="shared" si="83"/>
        <v>328.53846153846155</v>
      </c>
    </row>
    <row r="844" spans="1:25" s="3" customFormat="1" ht="20" customHeight="1" x14ac:dyDescent="0.15">
      <c r="A844" s="8">
        <v>2012</v>
      </c>
      <c r="B844" s="9">
        <v>157289</v>
      </c>
      <c r="C844" s="10" t="s">
        <v>134</v>
      </c>
      <c r="D844" s="10" t="s">
        <v>131</v>
      </c>
      <c r="E844" s="10" t="s">
        <v>186</v>
      </c>
      <c r="G844" s="3">
        <v>1</v>
      </c>
      <c r="H844" s="10" t="s">
        <v>16</v>
      </c>
      <c r="I844" s="3">
        <v>5760</v>
      </c>
      <c r="J844" s="3">
        <v>6298</v>
      </c>
      <c r="K844" s="3">
        <v>12058</v>
      </c>
      <c r="L844" s="3">
        <v>45821749</v>
      </c>
      <c r="M844" s="3">
        <v>15680758</v>
      </c>
      <c r="N844" s="3">
        <v>327</v>
      </c>
      <c r="O844" s="3">
        <v>335</v>
      </c>
      <c r="P844" s="3">
        <v>7850733</v>
      </c>
      <c r="Q844" s="3">
        <v>3724365</v>
      </c>
      <c r="R844" s="3">
        <v>904571</v>
      </c>
      <c r="S844" s="3">
        <v>430109</v>
      </c>
      <c r="T844" s="17">
        <f t="shared" si="78"/>
        <v>140127.67278287461</v>
      </c>
      <c r="U844" s="17">
        <f t="shared" si="79"/>
        <v>46808.232835820898</v>
      </c>
      <c r="V844" s="17">
        <f t="shared" si="80"/>
        <v>24008.357798165136</v>
      </c>
      <c r="W844" s="17">
        <f t="shared" si="81"/>
        <v>11117.507462686568</v>
      </c>
      <c r="X844" s="17">
        <f t="shared" si="82"/>
        <v>2766.2721712538228</v>
      </c>
      <c r="Y844" s="17">
        <f t="shared" si="83"/>
        <v>1283.9074626865672</v>
      </c>
    </row>
    <row r="845" spans="1:25" s="3" customFormat="1" ht="20" customHeight="1" x14ac:dyDescent="0.15">
      <c r="A845" s="8">
        <v>2012</v>
      </c>
      <c r="B845" s="9">
        <v>163286</v>
      </c>
      <c r="C845" s="10" t="s">
        <v>135</v>
      </c>
      <c r="D845" s="10" t="s">
        <v>136</v>
      </c>
      <c r="E845" s="10" t="s">
        <v>186</v>
      </c>
      <c r="G845" s="3">
        <v>1</v>
      </c>
      <c r="H845" s="10" t="s">
        <v>16</v>
      </c>
      <c r="I845" s="3">
        <v>12838</v>
      </c>
      <c r="J845" s="3">
        <v>11526</v>
      </c>
      <c r="K845" s="3">
        <v>24364</v>
      </c>
      <c r="L845" s="3">
        <v>22665956</v>
      </c>
      <c r="M845" s="3">
        <v>9989476</v>
      </c>
      <c r="N845" s="3">
        <v>321</v>
      </c>
      <c r="O845" s="3">
        <v>288</v>
      </c>
      <c r="P845" s="3">
        <v>3195384</v>
      </c>
      <c r="Q845" s="3">
        <v>1732785</v>
      </c>
      <c r="R845" s="3">
        <v>519451</v>
      </c>
      <c r="S845" s="3">
        <v>258227</v>
      </c>
      <c r="T845" s="17">
        <f t="shared" si="78"/>
        <v>70610.45482866044</v>
      </c>
      <c r="U845" s="17">
        <f t="shared" si="79"/>
        <v>34685.680555555555</v>
      </c>
      <c r="V845" s="17">
        <f t="shared" si="80"/>
        <v>9954.4672897196269</v>
      </c>
      <c r="W845" s="17">
        <f t="shared" si="81"/>
        <v>6016.614583333333</v>
      </c>
      <c r="X845" s="17">
        <f t="shared" si="82"/>
        <v>1618.2274143302182</v>
      </c>
      <c r="Y845" s="17">
        <f t="shared" si="83"/>
        <v>896.62152777777783</v>
      </c>
    </row>
    <row r="846" spans="1:25" s="3" customFormat="1" ht="20" customHeight="1" x14ac:dyDescent="0.15">
      <c r="A846" s="8">
        <v>2012</v>
      </c>
      <c r="B846" s="9">
        <v>166629</v>
      </c>
      <c r="C846" s="10" t="s">
        <v>192</v>
      </c>
      <c r="D846" s="10" t="s">
        <v>30</v>
      </c>
      <c r="E846" s="10" t="s">
        <v>186</v>
      </c>
      <c r="G846" s="3">
        <v>1</v>
      </c>
      <c r="H846" s="10" t="s">
        <v>16</v>
      </c>
      <c r="I846" s="3">
        <v>10431</v>
      </c>
      <c r="J846" s="3">
        <v>9746</v>
      </c>
      <c r="K846" s="3">
        <v>20177</v>
      </c>
      <c r="L846" s="3">
        <v>14822181</v>
      </c>
      <c r="M846" s="3">
        <v>7436438</v>
      </c>
      <c r="N846" s="3">
        <v>379</v>
      </c>
      <c r="O846" s="3">
        <v>389</v>
      </c>
      <c r="P846" s="3">
        <v>3400674</v>
      </c>
      <c r="Q846" s="3">
        <v>1491173</v>
      </c>
      <c r="R846" s="3">
        <v>549201</v>
      </c>
      <c r="S846" s="3">
        <v>271009</v>
      </c>
      <c r="T846" s="17">
        <f t="shared" si="78"/>
        <v>39108.656992084434</v>
      </c>
      <c r="U846" s="17">
        <f t="shared" si="79"/>
        <v>19116.807197943446</v>
      </c>
      <c r="V846" s="17">
        <f t="shared" si="80"/>
        <v>8972.7546174142481</v>
      </c>
      <c r="W846" s="17">
        <f t="shared" si="81"/>
        <v>3833.3496143958869</v>
      </c>
      <c r="X846" s="17">
        <f t="shared" si="82"/>
        <v>1449.0791556728232</v>
      </c>
      <c r="Y846" s="17">
        <f t="shared" si="83"/>
        <v>696.68123393316193</v>
      </c>
    </row>
    <row r="847" spans="1:25" s="3" customFormat="1" ht="20" customHeight="1" x14ac:dyDescent="0.15">
      <c r="A847" s="8">
        <v>2012</v>
      </c>
      <c r="B847" s="9">
        <v>220862</v>
      </c>
      <c r="C847" s="10" t="s">
        <v>138</v>
      </c>
      <c r="D847" s="10" t="s">
        <v>71</v>
      </c>
      <c r="E847" s="10" t="s">
        <v>186</v>
      </c>
      <c r="G847" s="3">
        <v>1</v>
      </c>
      <c r="H847" s="10" t="s">
        <v>16</v>
      </c>
      <c r="I847" s="3">
        <v>5169</v>
      </c>
      <c r="J847" s="3">
        <v>7531</v>
      </c>
      <c r="K847" s="3">
        <v>12700</v>
      </c>
      <c r="L847" s="3">
        <v>23390541</v>
      </c>
      <c r="M847" s="3">
        <v>7735642</v>
      </c>
      <c r="N847" s="3">
        <v>324</v>
      </c>
      <c r="O847" s="3">
        <v>188</v>
      </c>
      <c r="P847" s="3">
        <v>5178054</v>
      </c>
      <c r="Q847" s="3">
        <v>1888881</v>
      </c>
      <c r="R847" s="3">
        <v>634276</v>
      </c>
      <c r="S847" s="3">
        <v>199754</v>
      </c>
      <c r="T847" s="17">
        <f t="shared" si="78"/>
        <v>72193.027777777781</v>
      </c>
      <c r="U847" s="17">
        <f t="shared" si="79"/>
        <v>41147.031914893618</v>
      </c>
      <c r="V847" s="17">
        <f t="shared" si="80"/>
        <v>15981.648148148148</v>
      </c>
      <c r="W847" s="17">
        <f t="shared" si="81"/>
        <v>10047.239361702128</v>
      </c>
      <c r="X847" s="17">
        <f t="shared" si="82"/>
        <v>1957.641975308642</v>
      </c>
      <c r="Y847" s="17">
        <f t="shared" si="83"/>
        <v>1062.5212765957447</v>
      </c>
    </row>
    <row r="848" spans="1:25" s="3" customFormat="1" ht="20" customHeight="1" x14ac:dyDescent="0.15">
      <c r="A848" s="8">
        <v>2012</v>
      </c>
      <c r="B848" s="9">
        <v>135726</v>
      </c>
      <c r="C848" s="10" t="s">
        <v>139</v>
      </c>
      <c r="D848" s="10" t="s">
        <v>48</v>
      </c>
      <c r="E848" s="10" t="s">
        <v>186</v>
      </c>
      <c r="G848" s="3">
        <v>1</v>
      </c>
      <c r="H848" s="10" t="s">
        <v>16</v>
      </c>
      <c r="I848" s="3">
        <v>4792</v>
      </c>
      <c r="J848" s="3">
        <v>4967</v>
      </c>
      <c r="K848" s="3">
        <v>9759</v>
      </c>
      <c r="L848" s="3">
        <v>35932692</v>
      </c>
      <c r="M848" s="3">
        <v>13415024</v>
      </c>
      <c r="N848" s="3">
        <v>242</v>
      </c>
      <c r="O848" s="3">
        <v>251</v>
      </c>
      <c r="P848" s="3">
        <v>8395836</v>
      </c>
      <c r="Q848" s="3">
        <v>1621063</v>
      </c>
      <c r="R848" s="3">
        <v>668082</v>
      </c>
      <c r="S848" s="3">
        <v>290573</v>
      </c>
      <c r="T848" s="17">
        <f t="shared" si="78"/>
        <v>148482.19834710745</v>
      </c>
      <c r="U848" s="17">
        <f t="shared" si="79"/>
        <v>53446.310756972111</v>
      </c>
      <c r="V848" s="17">
        <f t="shared" si="80"/>
        <v>34693.537190082643</v>
      </c>
      <c r="W848" s="17">
        <f t="shared" si="81"/>
        <v>6458.4183266932268</v>
      </c>
      <c r="X848" s="17">
        <f t="shared" si="82"/>
        <v>2760.6694214876034</v>
      </c>
      <c r="Y848" s="17">
        <f t="shared" si="83"/>
        <v>1157.6613545816733</v>
      </c>
    </row>
    <row r="849" spans="1:25" s="3" customFormat="1" ht="20" customHeight="1" x14ac:dyDescent="0.15">
      <c r="A849" s="8">
        <v>2012</v>
      </c>
      <c r="B849" s="9">
        <v>170976</v>
      </c>
      <c r="C849" s="10" t="s">
        <v>140</v>
      </c>
      <c r="D849" s="10" t="s">
        <v>38</v>
      </c>
      <c r="E849" s="10" t="s">
        <v>186</v>
      </c>
      <c r="G849" s="3">
        <v>1</v>
      </c>
      <c r="H849" s="10" t="s">
        <v>16</v>
      </c>
      <c r="I849" s="3">
        <v>13745</v>
      </c>
      <c r="J849" s="3">
        <v>13209</v>
      </c>
      <c r="K849" s="3">
        <v>26954</v>
      </c>
      <c r="L849" s="3">
        <v>44320630</v>
      </c>
      <c r="M849" s="3">
        <v>19287420</v>
      </c>
      <c r="N849" s="3">
        <v>511</v>
      </c>
      <c r="O849" s="3">
        <v>516</v>
      </c>
      <c r="P849" s="3">
        <v>10928378</v>
      </c>
      <c r="Q849" s="3">
        <v>4794718</v>
      </c>
      <c r="R849" s="3">
        <v>1319474</v>
      </c>
      <c r="S849" s="3">
        <v>668245</v>
      </c>
      <c r="T849" s="17">
        <f t="shared" si="78"/>
        <v>86733.131115459881</v>
      </c>
      <c r="U849" s="17">
        <f t="shared" si="79"/>
        <v>37378.720930232557</v>
      </c>
      <c r="V849" s="17">
        <f t="shared" si="80"/>
        <v>21386.25831702544</v>
      </c>
      <c r="W849" s="17">
        <f t="shared" si="81"/>
        <v>9292.0891472868225</v>
      </c>
      <c r="X849" s="17">
        <f t="shared" si="82"/>
        <v>2582.1409001956949</v>
      </c>
      <c r="Y849" s="17">
        <f t="shared" si="83"/>
        <v>1295.0484496124031</v>
      </c>
    </row>
    <row r="850" spans="1:25" s="3" customFormat="1" ht="20" customHeight="1" x14ac:dyDescent="0.15">
      <c r="A850" s="8">
        <v>2012</v>
      </c>
      <c r="B850" s="9">
        <v>174066</v>
      </c>
      <c r="C850" s="10" t="s">
        <v>141</v>
      </c>
      <c r="D850" s="10" t="s">
        <v>142</v>
      </c>
      <c r="E850" s="10" t="s">
        <v>186</v>
      </c>
      <c r="G850" s="3">
        <v>1</v>
      </c>
      <c r="H850" s="10" t="s">
        <v>16</v>
      </c>
      <c r="I850" s="3">
        <v>13772</v>
      </c>
      <c r="J850" s="3">
        <v>14291</v>
      </c>
      <c r="K850" s="3">
        <v>28063</v>
      </c>
      <c r="L850" s="3">
        <v>35001792</v>
      </c>
      <c r="M850" s="3">
        <v>11965666</v>
      </c>
      <c r="N850" s="3">
        <v>473</v>
      </c>
      <c r="O850" s="3">
        <v>508</v>
      </c>
      <c r="P850" s="3">
        <v>7045194</v>
      </c>
      <c r="Q850" s="3">
        <v>3676397</v>
      </c>
      <c r="R850" s="3">
        <v>995956</v>
      </c>
      <c r="S850" s="3">
        <v>435260</v>
      </c>
      <c r="T850" s="17">
        <f t="shared" si="78"/>
        <v>73999.56025369979</v>
      </c>
      <c r="U850" s="17">
        <f t="shared" si="79"/>
        <v>23554.460629921261</v>
      </c>
      <c r="V850" s="17">
        <f t="shared" si="80"/>
        <v>14894.701902748415</v>
      </c>
      <c r="W850" s="17">
        <f t="shared" si="81"/>
        <v>7237.001968503937</v>
      </c>
      <c r="X850" s="17">
        <f t="shared" si="82"/>
        <v>2105.6152219873152</v>
      </c>
      <c r="Y850" s="17">
        <f t="shared" si="83"/>
        <v>856.81102362204729</v>
      </c>
    </row>
    <row r="851" spans="1:25" s="3" customFormat="1" ht="20" customHeight="1" x14ac:dyDescent="0.15">
      <c r="A851" s="8">
        <v>2012</v>
      </c>
      <c r="B851" s="9">
        <v>176017</v>
      </c>
      <c r="C851" s="10" t="s">
        <v>143</v>
      </c>
      <c r="D851" s="10" t="s">
        <v>73</v>
      </c>
      <c r="E851" s="10" t="s">
        <v>186</v>
      </c>
      <c r="G851" s="3">
        <v>1</v>
      </c>
      <c r="H851" s="10" t="s">
        <v>16</v>
      </c>
      <c r="I851" s="3">
        <v>6560</v>
      </c>
      <c r="J851" s="3">
        <v>8131</v>
      </c>
      <c r="K851" s="3">
        <v>14691</v>
      </c>
      <c r="L851" s="3">
        <v>37814492</v>
      </c>
      <c r="M851" s="3">
        <v>11275012</v>
      </c>
      <c r="N851" s="3">
        <v>282</v>
      </c>
      <c r="O851" s="3">
        <v>201</v>
      </c>
      <c r="P851" s="3">
        <v>7425924</v>
      </c>
      <c r="Q851" s="3">
        <v>2668999</v>
      </c>
      <c r="R851" s="3">
        <v>863513</v>
      </c>
      <c r="S851" s="3">
        <v>381804</v>
      </c>
      <c r="T851" s="17">
        <f t="shared" si="78"/>
        <v>134093.94326241134</v>
      </c>
      <c r="U851" s="17">
        <f t="shared" si="79"/>
        <v>56094.58706467662</v>
      </c>
      <c r="V851" s="17">
        <f t="shared" si="80"/>
        <v>26333.063829787236</v>
      </c>
      <c r="W851" s="17">
        <f t="shared" si="81"/>
        <v>13278.60199004975</v>
      </c>
      <c r="X851" s="17">
        <f t="shared" si="82"/>
        <v>3062.1028368794327</v>
      </c>
      <c r="Y851" s="17">
        <f t="shared" si="83"/>
        <v>1899.5223880597016</v>
      </c>
    </row>
    <row r="852" spans="1:25" s="3" customFormat="1" ht="20" customHeight="1" x14ac:dyDescent="0.15">
      <c r="A852" s="8">
        <v>2012</v>
      </c>
      <c r="B852" s="9">
        <v>178396</v>
      </c>
      <c r="C852" s="10" t="s">
        <v>144</v>
      </c>
      <c r="D852" s="10" t="s">
        <v>145</v>
      </c>
      <c r="E852" s="10" t="s">
        <v>186</v>
      </c>
      <c r="G852" s="3">
        <v>1</v>
      </c>
      <c r="H852" s="10" t="s">
        <v>16</v>
      </c>
      <c r="I852" s="3">
        <v>12028</v>
      </c>
      <c r="J852" s="3">
        <v>13018</v>
      </c>
      <c r="K852" s="3">
        <v>25046</v>
      </c>
      <c r="L852" s="3">
        <v>28941412</v>
      </c>
      <c r="M852" s="3">
        <v>11567896</v>
      </c>
      <c r="N852" s="3">
        <v>433</v>
      </c>
      <c r="O852" s="3">
        <v>260</v>
      </c>
      <c r="P852" s="3">
        <v>6309208</v>
      </c>
      <c r="Q852" s="3">
        <v>2646504</v>
      </c>
      <c r="R852" s="3">
        <v>972587</v>
      </c>
      <c r="S852" s="3">
        <v>364009</v>
      </c>
      <c r="T852" s="17">
        <f t="shared" si="78"/>
        <v>66839.288683602776</v>
      </c>
      <c r="U852" s="17">
        <f t="shared" si="79"/>
        <v>44491.907692307694</v>
      </c>
      <c r="V852" s="17">
        <f t="shared" si="80"/>
        <v>14570.919168591225</v>
      </c>
      <c r="W852" s="17">
        <f t="shared" si="81"/>
        <v>10178.861538461539</v>
      </c>
      <c r="X852" s="17">
        <f t="shared" si="82"/>
        <v>2246.1593533487298</v>
      </c>
      <c r="Y852" s="17">
        <f t="shared" si="83"/>
        <v>1400.0346153846153</v>
      </c>
    </row>
    <row r="853" spans="1:25" s="3" customFormat="1" ht="20" customHeight="1" x14ac:dyDescent="0.15">
      <c r="A853" s="8">
        <v>2012</v>
      </c>
      <c r="B853" s="9">
        <v>181464</v>
      </c>
      <c r="C853" s="10" t="s">
        <v>146</v>
      </c>
      <c r="D853" s="10" t="s">
        <v>147</v>
      </c>
      <c r="E853" s="10" t="s">
        <v>186</v>
      </c>
      <c r="G853" s="3">
        <v>1</v>
      </c>
      <c r="H853" s="10" t="s">
        <v>16</v>
      </c>
      <c r="I853" s="3">
        <v>9604</v>
      </c>
      <c r="J853" s="3">
        <v>8162</v>
      </c>
      <c r="K853" s="3">
        <v>17766</v>
      </c>
      <c r="L853" s="3">
        <v>33472574</v>
      </c>
      <c r="M853" s="3">
        <v>14481027</v>
      </c>
      <c r="N853" s="3">
        <v>465</v>
      </c>
      <c r="O853" s="3">
        <v>321</v>
      </c>
      <c r="P853" s="3">
        <v>6979085</v>
      </c>
      <c r="Q853" s="3">
        <v>3145829</v>
      </c>
      <c r="R853" s="3">
        <v>1351620</v>
      </c>
      <c r="S853" s="3">
        <v>443127</v>
      </c>
      <c r="T853" s="17">
        <f t="shared" si="78"/>
        <v>71984.03010752688</v>
      </c>
      <c r="U853" s="17">
        <f t="shared" si="79"/>
        <v>45112.233644859814</v>
      </c>
      <c r="V853" s="17">
        <f t="shared" si="80"/>
        <v>15008.784946236559</v>
      </c>
      <c r="W853" s="17">
        <f t="shared" si="81"/>
        <v>9800.0903426791283</v>
      </c>
      <c r="X853" s="17">
        <f t="shared" si="82"/>
        <v>2906.7096774193546</v>
      </c>
      <c r="Y853" s="17">
        <f t="shared" si="83"/>
        <v>1380.4579439252336</v>
      </c>
    </row>
    <row r="854" spans="1:25" s="3" customFormat="1" ht="20" customHeight="1" x14ac:dyDescent="0.15">
      <c r="A854" s="8">
        <v>2012</v>
      </c>
      <c r="B854" s="9">
        <v>182281</v>
      </c>
      <c r="C854" s="10" t="s">
        <v>148</v>
      </c>
      <c r="D854" s="10" t="s">
        <v>149</v>
      </c>
      <c r="E854" s="10" t="s">
        <v>186</v>
      </c>
      <c r="G854" s="3">
        <v>1</v>
      </c>
      <c r="H854" s="10" t="s">
        <v>16</v>
      </c>
      <c r="I854" s="3">
        <v>7065</v>
      </c>
      <c r="J854" s="3">
        <v>8759</v>
      </c>
      <c r="K854" s="3">
        <v>15824</v>
      </c>
      <c r="L854" s="3">
        <v>15624808</v>
      </c>
      <c r="M854" s="3">
        <v>6571416</v>
      </c>
      <c r="N854" s="3">
        <v>209</v>
      </c>
      <c r="O854" s="3">
        <v>218</v>
      </c>
      <c r="P854" s="3">
        <v>2820226</v>
      </c>
      <c r="Q854" s="3">
        <v>1283786</v>
      </c>
      <c r="R854" s="3">
        <v>568277</v>
      </c>
      <c r="S854" s="3">
        <v>225569</v>
      </c>
      <c r="T854" s="17">
        <f t="shared" si="78"/>
        <v>74759.846889952154</v>
      </c>
      <c r="U854" s="17">
        <f t="shared" si="79"/>
        <v>30144.110091743118</v>
      </c>
      <c r="V854" s="17">
        <f t="shared" si="80"/>
        <v>13493.904306220096</v>
      </c>
      <c r="W854" s="17">
        <f t="shared" si="81"/>
        <v>5888.9266055045873</v>
      </c>
      <c r="X854" s="17">
        <f t="shared" si="82"/>
        <v>2719.0287081339711</v>
      </c>
      <c r="Y854" s="17">
        <f t="shared" si="83"/>
        <v>1034.7201834862385</v>
      </c>
    </row>
    <row r="855" spans="1:25" s="3" customFormat="1" ht="20" customHeight="1" x14ac:dyDescent="0.15">
      <c r="A855" s="8">
        <v>2012</v>
      </c>
      <c r="B855" s="9">
        <v>182290</v>
      </c>
      <c r="C855" s="10" t="s">
        <v>150</v>
      </c>
      <c r="D855" s="10" t="s">
        <v>149</v>
      </c>
      <c r="E855" s="10" t="s">
        <v>186</v>
      </c>
      <c r="G855" s="3">
        <v>1</v>
      </c>
      <c r="H855" s="10" t="s">
        <v>16</v>
      </c>
      <c r="I855" s="3">
        <v>5852</v>
      </c>
      <c r="J855" s="3">
        <v>6543</v>
      </c>
      <c r="K855" s="3">
        <v>12395</v>
      </c>
      <c r="L855" s="3">
        <v>9720558</v>
      </c>
      <c r="M855" s="3">
        <v>5606360</v>
      </c>
      <c r="N855" s="3">
        <v>188</v>
      </c>
      <c r="O855" s="3">
        <v>231</v>
      </c>
      <c r="P855" s="3">
        <v>2989102</v>
      </c>
      <c r="Q855" s="3">
        <v>1257961</v>
      </c>
      <c r="R855" s="3">
        <v>348070</v>
      </c>
      <c r="S855" s="3">
        <v>98066</v>
      </c>
      <c r="T855" s="17">
        <f t="shared" si="78"/>
        <v>51705.095744680853</v>
      </c>
      <c r="U855" s="17">
        <f t="shared" si="79"/>
        <v>24269.95670995671</v>
      </c>
      <c r="V855" s="17">
        <f t="shared" si="80"/>
        <v>15899.478723404256</v>
      </c>
      <c r="W855" s="17">
        <f t="shared" si="81"/>
        <v>5445.7186147186148</v>
      </c>
      <c r="X855" s="17">
        <f t="shared" si="82"/>
        <v>1851.436170212766</v>
      </c>
      <c r="Y855" s="17">
        <f t="shared" si="83"/>
        <v>424.52813852813853</v>
      </c>
    </row>
    <row r="856" spans="1:25" s="3" customFormat="1" ht="20" customHeight="1" x14ac:dyDescent="0.15">
      <c r="A856" s="8">
        <v>2012</v>
      </c>
      <c r="B856" s="9">
        <v>187985</v>
      </c>
      <c r="C856" s="10" t="s">
        <v>151</v>
      </c>
      <c r="D856" s="10" t="s">
        <v>75</v>
      </c>
      <c r="E856" s="10" t="s">
        <v>186</v>
      </c>
      <c r="G856" s="3">
        <v>1</v>
      </c>
      <c r="H856" s="10" t="s">
        <v>16</v>
      </c>
      <c r="I856" s="3">
        <v>7534</v>
      </c>
      <c r="J856" s="3">
        <v>9254</v>
      </c>
      <c r="K856" s="3">
        <v>16788</v>
      </c>
      <c r="L856" s="3">
        <v>15853166</v>
      </c>
      <c r="M856" s="3">
        <v>7255246</v>
      </c>
      <c r="N856" s="3">
        <v>369</v>
      </c>
      <c r="O856" s="3">
        <v>296</v>
      </c>
      <c r="P856" s="3">
        <v>4330968</v>
      </c>
      <c r="Q856" s="3">
        <v>1636824</v>
      </c>
      <c r="R856" s="3">
        <v>471056</v>
      </c>
      <c r="S856" s="3">
        <v>172202</v>
      </c>
      <c r="T856" s="17">
        <f t="shared" si="78"/>
        <v>42962.509485094852</v>
      </c>
      <c r="U856" s="17">
        <f t="shared" si="79"/>
        <v>24510.966216216217</v>
      </c>
      <c r="V856" s="17">
        <f t="shared" si="80"/>
        <v>11737.040650406505</v>
      </c>
      <c r="W856" s="17">
        <f t="shared" si="81"/>
        <v>5529.8108108108108</v>
      </c>
      <c r="X856" s="17">
        <f t="shared" si="82"/>
        <v>1276.5745257452575</v>
      </c>
      <c r="Y856" s="17">
        <f t="shared" si="83"/>
        <v>581.76351351351354</v>
      </c>
    </row>
    <row r="857" spans="1:25" s="3" customFormat="1" ht="20" customHeight="1" x14ac:dyDescent="0.15">
      <c r="A857" s="8">
        <v>2012</v>
      </c>
      <c r="B857" s="9">
        <v>199120</v>
      </c>
      <c r="C857" s="10" t="s">
        <v>152</v>
      </c>
      <c r="D857" s="10" t="s">
        <v>14</v>
      </c>
      <c r="E857" s="10" t="s">
        <v>186</v>
      </c>
      <c r="G857" s="3">
        <v>1</v>
      </c>
      <c r="H857" s="10" t="s">
        <v>16</v>
      </c>
      <c r="I857" s="3">
        <v>7265</v>
      </c>
      <c r="J857" s="3">
        <v>10241</v>
      </c>
      <c r="K857" s="3">
        <v>17506</v>
      </c>
      <c r="L857" s="3">
        <v>30962799</v>
      </c>
      <c r="M857" s="3">
        <v>12390179</v>
      </c>
      <c r="N857" s="3">
        <v>503</v>
      </c>
      <c r="O857" s="3">
        <v>404</v>
      </c>
      <c r="P857" s="3">
        <v>6432704</v>
      </c>
      <c r="Q857" s="3">
        <v>2120804</v>
      </c>
      <c r="R857" s="3">
        <v>1102893</v>
      </c>
      <c r="S857" s="3">
        <v>391610</v>
      </c>
      <c r="T857" s="17">
        <f t="shared" si="78"/>
        <v>61556.260437375742</v>
      </c>
      <c r="U857" s="17">
        <f t="shared" si="79"/>
        <v>30668.759900990099</v>
      </c>
      <c r="V857" s="17">
        <f t="shared" si="80"/>
        <v>12788.675944333996</v>
      </c>
      <c r="W857" s="17">
        <f t="shared" si="81"/>
        <v>5249.5148514851489</v>
      </c>
      <c r="X857" s="17">
        <f t="shared" si="82"/>
        <v>2192.6302186878729</v>
      </c>
      <c r="Y857" s="17">
        <f t="shared" si="83"/>
        <v>969.33168316831689</v>
      </c>
    </row>
    <row r="858" spans="1:25" s="3" customFormat="1" ht="20" customHeight="1" x14ac:dyDescent="0.15">
      <c r="A858" s="8">
        <v>2012</v>
      </c>
      <c r="B858" s="9">
        <v>199139</v>
      </c>
      <c r="C858" s="10" t="s">
        <v>153</v>
      </c>
      <c r="D858" s="10" t="s">
        <v>14</v>
      </c>
      <c r="E858" s="10" t="s">
        <v>187</v>
      </c>
      <c r="G858" s="3">
        <v>1</v>
      </c>
      <c r="H858" s="10" t="s">
        <v>16</v>
      </c>
      <c r="I858" s="3">
        <v>9285</v>
      </c>
      <c r="J858" s="3">
        <v>8750</v>
      </c>
      <c r="K858" s="3">
        <v>18035</v>
      </c>
      <c r="L858" s="3">
        <v>8113529</v>
      </c>
      <c r="M858" s="3">
        <v>4319291</v>
      </c>
      <c r="N858" s="3">
        <v>354</v>
      </c>
      <c r="O858" s="3">
        <v>196</v>
      </c>
      <c r="P858" s="3">
        <v>1629736</v>
      </c>
      <c r="Q858" s="3">
        <v>922699</v>
      </c>
      <c r="R858" s="3">
        <v>255107</v>
      </c>
      <c r="S858" s="3">
        <v>117467</v>
      </c>
      <c r="T858" s="17">
        <f t="shared" si="78"/>
        <v>22919.573446327682</v>
      </c>
      <c r="U858" s="17">
        <f t="shared" si="79"/>
        <v>22037.198979591838</v>
      </c>
      <c r="V858" s="17">
        <f t="shared" si="80"/>
        <v>4603.7740112994352</v>
      </c>
      <c r="W858" s="17">
        <f t="shared" si="81"/>
        <v>4707.6479591836733</v>
      </c>
      <c r="X858" s="17">
        <f t="shared" si="82"/>
        <v>720.64124293785312</v>
      </c>
      <c r="Y858" s="17">
        <f t="shared" si="83"/>
        <v>599.32142857142856</v>
      </c>
    </row>
    <row r="859" spans="1:25" s="3" customFormat="1" ht="20" customHeight="1" x14ac:dyDescent="0.15">
      <c r="A859" s="8">
        <v>2012</v>
      </c>
      <c r="B859" s="9">
        <v>227216</v>
      </c>
      <c r="C859" s="10" t="s">
        <v>154</v>
      </c>
      <c r="D859" s="10" t="s">
        <v>26</v>
      </c>
      <c r="E859" s="10" t="s">
        <v>186</v>
      </c>
      <c r="G859" s="3">
        <v>1</v>
      </c>
      <c r="H859" s="10" t="s">
        <v>16</v>
      </c>
      <c r="I859" s="3">
        <v>11220</v>
      </c>
      <c r="J859" s="3">
        <v>12650</v>
      </c>
      <c r="K859" s="3">
        <v>23870</v>
      </c>
      <c r="L859" s="3">
        <v>9337329</v>
      </c>
      <c r="M859" s="3">
        <v>4635530</v>
      </c>
      <c r="N859" s="3">
        <v>219</v>
      </c>
      <c r="O859" s="3">
        <v>216</v>
      </c>
      <c r="P859" s="3">
        <v>2063108</v>
      </c>
      <c r="Q859" s="3">
        <v>1045393</v>
      </c>
      <c r="R859" s="3">
        <v>147779</v>
      </c>
      <c r="S859" s="3">
        <v>92668</v>
      </c>
      <c r="T859" s="17">
        <f t="shared" si="78"/>
        <v>42636.205479452052</v>
      </c>
      <c r="U859" s="17">
        <f t="shared" si="79"/>
        <v>21460.787037037036</v>
      </c>
      <c r="V859" s="17">
        <f t="shared" si="80"/>
        <v>9420.5844748858453</v>
      </c>
      <c r="W859" s="17">
        <f t="shared" si="81"/>
        <v>4839.7824074074078</v>
      </c>
      <c r="X859" s="17">
        <f t="shared" si="82"/>
        <v>674.78995433789953</v>
      </c>
      <c r="Y859" s="17">
        <f t="shared" si="83"/>
        <v>429.01851851851853</v>
      </c>
    </row>
    <row r="860" spans="1:25" s="3" customFormat="1" ht="20" customHeight="1" x14ac:dyDescent="0.15">
      <c r="A860" s="8">
        <v>2012</v>
      </c>
      <c r="B860" s="9">
        <v>152080</v>
      </c>
      <c r="C860" s="10" t="s">
        <v>155</v>
      </c>
      <c r="D860" s="10" t="s">
        <v>24</v>
      </c>
      <c r="E860" s="10" t="s">
        <v>186</v>
      </c>
      <c r="G860" s="3">
        <v>1</v>
      </c>
      <c r="H860" s="10" t="s">
        <v>16</v>
      </c>
      <c r="I860" s="3">
        <v>4518</v>
      </c>
      <c r="J860" s="3">
        <v>3935</v>
      </c>
      <c r="K860" s="3">
        <v>8453</v>
      </c>
      <c r="L860" s="3">
        <v>50041802</v>
      </c>
      <c r="M860" s="3">
        <v>17219035</v>
      </c>
      <c r="N860" s="3">
        <v>493</v>
      </c>
      <c r="O860" s="3">
        <v>408</v>
      </c>
      <c r="P860" s="3">
        <v>12011347</v>
      </c>
      <c r="Q860" s="3">
        <v>3811303</v>
      </c>
      <c r="R860" s="3">
        <v>1406609</v>
      </c>
      <c r="S860" s="3">
        <v>449169</v>
      </c>
      <c r="T860" s="17">
        <f t="shared" si="78"/>
        <v>101504.66937119675</v>
      </c>
      <c r="U860" s="17">
        <f t="shared" si="79"/>
        <v>42203.517156862748</v>
      </c>
      <c r="V860" s="17">
        <f t="shared" si="80"/>
        <v>24363.787018255578</v>
      </c>
      <c r="W860" s="17">
        <f t="shared" si="81"/>
        <v>9341.4289215686276</v>
      </c>
      <c r="X860" s="17">
        <f t="shared" si="82"/>
        <v>2853.162271805274</v>
      </c>
      <c r="Y860" s="17">
        <f t="shared" si="83"/>
        <v>1100.9044117647059</v>
      </c>
    </row>
    <row r="861" spans="1:25" s="3" customFormat="1" ht="20" customHeight="1" x14ac:dyDescent="0.15">
      <c r="A861" s="8">
        <v>2012</v>
      </c>
      <c r="B861" s="9">
        <v>207500</v>
      </c>
      <c r="C861" s="10" t="s">
        <v>193</v>
      </c>
      <c r="D861" s="10" t="s">
        <v>83</v>
      </c>
      <c r="E861" s="10" t="s">
        <v>186</v>
      </c>
      <c r="G861" s="3">
        <v>1</v>
      </c>
      <c r="H861" s="10" t="s">
        <v>16</v>
      </c>
      <c r="I861" s="3">
        <v>8969</v>
      </c>
      <c r="J861" s="3">
        <v>8991</v>
      </c>
      <c r="K861" s="3">
        <v>17960</v>
      </c>
      <c r="L861" s="3">
        <v>39811885</v>
      </c>
      <c r="M861" s="3">
        <v>17235323</v>
      </c>
      <c r="N861" s="3">
        <v>338</v>
      </c>
      <c r="O861" s="3">
        <v>362</v>
      </c>
      <c r="P861" s="3">
        <v>9159640</v>
      </c>
      <c r="Q861" s="3">
        <v>4074062</v>
      </c>
      <c r="R861" s="3">
        <v>1037771</v>
      </c>
      <c r="S861" s="3">
        <v>484026</v>
      </c>
      <c r="T861" s="17">
        <f t="shared" si="78"/>
        <v>117786.64201183432</v>
      </c>
      <c r="U861" s="17">
        <f t="shared" si="79"/>
        <v>47611.389502762431</v>
      </c>
      <c r="V861" s="17">
        <f t="shared" si="80"/>
        <v>27099.526627218936</v>
      </c>
      <c r="W861" s="17">
        <f t="shared" si="81"/>
        <v>11254.314917127072</v>
      </c>
      <c r="X861" s="17">
        <f t="shared" si="82"/>
        <v>3070.3284023668639</v>
      </c>
      <c r="Y861" s="17">
        <f t="shared" si="83"/>
        <v>1337.0883977900553</v>
      </c>
    </row>
    <row r="862" spans="1:25" s="3" customFormat="1" ht="20" customHeight="1" x14ac:dyDescent="0.15">
      <c r="A862" s="8">
        <v>2012</v>
      </c>
      <c r="B862" s="9">
        <v>209551</v>
      </c>
      <c r="C862" s="10" t="s">
        <v>157</v>
      </c>
      <c r="D862" s="10" t="s">
        <v>86</v>
      </c>
      <c r="E862" s="10" t="s">
        <v>186</v>
      </c>
      <c r="G862" s="3">
        <v>1</v>
      </c>
      <c r="H862" s="10" t="s">
        <v>16</v>
      </c>
      <c r="I862" s="3">
        <v>8986</v>
      </c>
      <c r="J862" s="3">
        <v>9834</v>
      </c>
      <c r="K862" s="3">
        <v>18820</v>
      </c>
      <c r="L862" s="3">
        <v>32777250</v>
      </c>
      <c r="M862" s="3">
        <v>12655433</v>
      </c>
      <c r="N862" s="3">
        <v>303</v>
      </c>
      <c r="O862" s="3">
        <v>283</v>
      </c>
      <c r="P862" s="3">
        <v>5222416</v>
      </c>
      <c r="Q862" s="3">
        <v>2078944</v>
      </c>
      <c r="R862" s="3">
        <v>1061588</v>
      </c>
      <c r="S862" s="3">
        <v>318297</v>
      </c>
      <c r="T862" s="17">
        <f t="shared" si="78"/>
        <v>108175.74257425743</v>
      </c>
      <c r="U862" s="17">
        <f t="shared" si="79"/>
        <v>44718.844522968197</v>
      </c>
      <c r="V862" s="17">
        <f t="shared" si="80"/>
        <v>17235.696369636964</v>
      </c>
      <c r="W862" s="17">
        <f t="shared" si="81"/>
        <v>7346.0918727915196</v>
      </c>
      <c r="X862" s="17">
        <f t="shared" si="82"/>
        <v>3503.5907590759075</v>
      </c>
      <c r="Y862" s="17">
        <f t="shared" si="83"/>
        <v>1124.7243816254418</v>
      </c>
    </row>
    <row r="863" spans="1:25" s="3" customFormat="1" ht="20" customHeight="1" x14ac:dyDescent="0.15">
      <c r="A863" s="8">
        <v>2012</v>
      </c>
      <c r="B863" s="9">
        <v>215293</v>
      </c>
      <c r="C863" s="10" t="s">
        <v>158</v>
      </c>
      <c r="D863" s="10" t="s">
        <v>98</v>
      </c>
      <c r="E863" s="10" t="s">
        <v>186</v>
      </c>
      <c r="G863" s="3">
        <v>1</v>
      </c>
      <c r="H863" s="10" t="s">
        <v>16</v>
      </c>
      <c r="I863" s="3">
        <v>8672</v>
      </c>
      <c r="J863" s="3">
        <v>8551</v>
      </c>
      <c r="K863" s="3">
        <v>17223</v>
      </c>
      <c r="L863" s="3">
        <v>30844804</v>
      </c>
      <c r="M863" s="3">
        <v>9965796</v>
      </c>
      <c r="N863" s="3">
        <v>299</v>
      </c>
      <c r="O863" s="3">
        <v>307</v>
      </c>
      <c r="P863" s="3">
        <v>6241163</v>
      </c>
      <c r="Q863" s="3">
        <v>1657067</v>
      </c>
      <c r="R863" s="3">
        <v>548888</v>
      </c>
      <c r="S863" s="3">
        <v>344000</v>
      </c>
      <c r="T863" s="17">
        <f t="shared" si="78"/>
        <v>103159.87959866221</v>
      </c>
      <c r="U863" s="17">
        <f t="shared" si="79"/>
        <v>32461.876221498373</v>
      </c>
      <c r="V863" s="17">
        <f t="shared" si="80"/>
        <v>20873.454849498328</v>
      </c>
      <c r="W863" s="17">
        <f t="shared" si="81"/>
        <v>5397.6123778501633</v>
      </c>
      <c r="X863" s="17">
        <f t="shared" si="82"/>
        <v>1835.7458193979933</v>
      </c>
      <c r="Y863" s="17">
        <f t="shared" si="83"/>
        <v>1120.5211726384364</v>
      </c>
    </row>
    <row r="864" spans="1:25" s="3" customFormat="1" ht="20" customHeight="1" x14ac:dyDescent="0.15">
      <c r="A864" s="8">
        <v>2012</v>
      </c>
      <c r="B864" s="9">
        <v>102094</v>
      </c>
      <c r="C864" s="10" t="s">
        <v>159</v>
      </c>
      <c r="D864" s="10" t="s">
        <v>22</v>
      </c>
      <c r="E864" s="10" t="s">
        <v>186</v>
      </c>
      <c r="G864" s="3">
        <v>1</v>
      </c>
      <c r="H864" s="10" t="s">
        <v>16</v>
      </c>
      <c r="I864" s="3">
        <v>3887</v>
      </c>
      <c r="J864" s="3">
        <v>4809</v>
      </c>
      <c r="K864" s="3">
        <v>8696</v>
      </c>
      <c r="L864" s="3">
        <v>8812776</v>
      </c>
      <c r="M864" s="3">
        <v>4217606</v>
      </c>
      <c r="N864" s="3">
        <v>278</v>
      </c>
      <c r="O864" s="3">
        <v>157</v>
      </c>
      <c r="P864" s="3">
        <v>1740012</v>
      </c>
      <c r="Q864" s="3">
        <v>788930</v>
      </c>
      <c r="R864" s="3">
        <v>402676</v>
      </c>
      <c r="S864" s="3">
        <v>128258</v>
      </c>
      <c r="T864" s="17">
        <f t="shared" si="78"/>
        <v>31700.633093525179</v>
      </c>
      <c r="U864" s="17">
        <f t="shared" si="79"/>
        <v>26863.732484076434</v>
      </c>
      <c r="V864" s="17">
        <f t="shared" si="80"/>
        <v>6259.035971223022</v>
      </c>
      <c r="W864" s="17">
        <f t="shared" si="81"/>
        <v>5025.0318471337578</v>
      </c>
      <c r="X864" s="17">
        <f t="shared" si="82"/>
        <v>1448.4748201438849</v>
      </c>
      <c r="Y864" s="17">
        <f t="shared" si="83"/>
        <v>816.92993630573244</v>
      </c>
    </row>
    <row r="865" spans="1:25" s="3" customFormat="1" ht="20" customHeight="1" x14ac:dyDescent="0.15">
      <c r="A865" s="8">
        <v>2012</v>
      </c>
      <c r="B865" s="9">
        <v>218663</v>
      </c>
      <c r="C865" s="10" t="s">
        <v>160</v>
      </c>
      <c r="D865" s="10" t="s">
        <v>40</v>
      </c>
      <c r="E865" s="10" t="s">
        <v>186</v>
      </c>
      <c r="G865" s="3">
        <v>1</v>
      </c>
      <c r="H865" s="10" t="s">
        <v>16</v>
      </c>
      <c r="I865" s="3">
        <v>9793</v>
      </c>
      <c r="J865" s="3">
        <v>11734</v>
      </c>
      <c r="K865" s="3">
        <v>21527</v>
      </c>
      <c r="L865" s="3">
        <v>39658098</v>
      </c>
      <c r="M865" s="3">
        <v>12893017</v>
      </c>
      <c r="N865" s="3">
        <v>318</v>
      </c>
      <c r="O865" s="3">
        <v>371</v>
      </c>
      <c r="P865" s="3">
        <v>4941596</v>
      </c>
      <c r="Q865" s="3">
        <v>3101654</v>
      </c>
      <c r="R865" s="3">
        <v>647990</v>
      </c>
      <c r="S865" s="3">
        <v>449384</v>
      </c>
      <c r="T865" s="17">
        <f t="shared" si="78"/>
        <v>124711</v>
      </c>
      <c r="U865" s="17">
        <f t="shared" si="79"/>
        <v>34752.067385444745</v>
      </c>
      <c r="V865" s="17">
        <f t="shared" si="80"/>
        <v>15539.610062893082</v>
      </c>
      <c r="W865" s="17">
        <f t="shared" si="81"/>
        <v>8360.2533692722373</v>
      </c>
      <c r="X865" s="17">
        <f t="shared" si="82"/>
        <v>2037.7044025157234</v>
      </c>
      <c r="Y865" s="17">
        <f t="shared" si="83"/>
        <v>1211.2776280323451</v>
      </c>
    </row>
    <row r="866" spans="1:25" s="3" customFormat="1" ht="20" customHeight="1" x14ac:dyDescent="0.15">
      <c r="A866" s="8">
        <v>2012</v>
      </c>
      <c r="B866" s="9">
        <v>137351</v>
      </c>
      <c r="C866" s="10" t="s">
        <v>161</v>
      </c>
      <c r="D866" s="10" t="s">
        <v>48</v>
      </c>
      <c r="E866" s="10" t="s">
        <v>186</v>
      </c>
      <c r="G866" s="3">
        <v>1</v>
      </c>
      <c r="H866" s="10" t="s">
        <v>16</v>
      </c>
      <c r="I866" s="3">
        <v>10208</v>
      </c>
      <c r="J866" s="3">
        <v>13325</v>
      </c>
      <c r="K866" s="3">
        <v>23533</v>
      </c>
      <c r="L866" s="3">
        <v>19673844</v>
      </c>
      <c r="M866" s="3">
        <v>7169858</v>
      </c>
      <c r="N866" s="3">
        <v>274</v>
      </c>
      <c r="O866" s="3">
        <v>310</v>
      </c>
      <c r="P866" s="3">
        <v>5317329</v>
      </c>
      <c r="Q866" s="3">
        <v>2346089</v>
      </c>
      <c r="R866" s="3">
        <v>479933</v>
      </c>
      <c r="S866" s="3">
        <v>289036</v>
      </c>
      <c r="T866" s="17">
        <f t="shared" si="78"/>
        <v>71802.350364963509</v>
      </c>
      <c r="U866" s="17">
        <f t="shared" si="79"/>
        <v>23128.574193548386</v>
      </c>
      <c r="V866" s="17">
        <f t="shared" si="80"/>
        <v>19406.310218978102</v>
      </c>
      <c r="W866" s="17">
        <f t="shared" si="81"/>
        <v>7568.0290322580649</v>
      </c>
      <c r="X866" s="17">
        <f t="shared" si="82"/>
        <v>1751.5802919708028</v>
      </c>
      <c r="Y866" s="17">
        <f t="shared" si="83"/>
        <v>932.3741935483871</v>
      </c>
    </row>
    <row r="867" spans="1:25" s="3" customFormat="1" ht="20" customHeight="1" x14ac:dyDescent="0.15">
      <c r="A867" s="8">
        <v>2012</v>
      </c>
      <c r="B867" s="9">
        <v>123961</v>
      </c>
      <c r="C867" s="10" t="s">
        <v>162</v>
      </c>
      <c r="D867" s="10" t="s">
        <v>36</v>
      </c>
      <c r="E867" s="10" t="s">
        <v>186</v>
      </c>
      <c r="G867" s="3">
        <v>1</v>
      </c>
      <c r="H867" s="10" t="s">
        <v>16</v>
      </c>
      <c r="I867" s="3">
        <v>8588</v>
      </c>
      <c r="J867" s="3">
        <v>8909</v>
      </c>
      <c r="K867" s="3">
        <v>17497</v>
      </c>
      <c r="L867" s="3">
        <v>36565200</v>
      </c>
      <c r="M867" s="3">
        <v>14508697</v>
      </c>
      <c r="N867" s="3">
        <v>331</v>
      </c>
      <c r="O867" s="3">
        <v>351</v>
      </c>
      <c r="P867" s="3">
        <v>11436328</v>
      </c>
      <c r="Q867" s="3">
        <v>3331585</v>
      </c>
      <c r="R867" s="3">
        <v>823634</v>
      </c>
      <c r="S867" s="3">
        <v>264729</v>
      </c>
      <c r="T867" s="17">
        <f t="shared" si="78"/>
        <v>110468.88217522658</v>
      </c>
      <c r="U867" s="17">
        <f t="shared" si="79"/>
        <v>41335.319088319091</v>
      </c>
      <c r="V867" s="17">
        <f t="shared" si="80"/>
        <v>34550.839879154082</v>
      </c>
      <c r="W867" s="17">
        <f t="shared" si="81"/>
        <v>9491.6951566951575</v>
      </c>
      <c r="X867" s="17">
        <f t="shared" si="82"/>
        <v>2488.320241691843</v>
      </c>
      <c r="Y867" s="17">
        <f t="shared" si="83"/>
        <v>754.21367521367517</v>
      </c>
    </row>
    <row r="868" spans="1:25" s="3" customFormat="1" ht="20" customHeight="1" x14ac:dyDescent="0.15">
      <c r="A868" s="8">
        <v>2012</v>
      </c>
      <c r="B868" s="9">
        <v>176372</v>
      </c>
      <c r="C868" s="10" t="s">
        <v>163</v>
      </c>
      <c r="D868" s="10" t="s">
        <v>73</v>
      </c>
      <c r="E868" s="10" t="s">
        <v>186</v>
      </c>
      <c r="G868" s="3">
        <v>1</v>
      </c>
      <c r="H868" s="10" t="s">
        <v>16</v>
      </c>
      <c r="I868" s="3">
        <v>4243</v>
      </c>
      <c r="J868" s="3">
        <v>7132</v>
      </c>
      <c r="K868" s="3">
        <v>11375</v>
      </c>
      <c r="L868" s="3">
        <v>11199424</v>
      </c>
      <c r="M868" s="3">
        <v>3947542</v>
      </c>
      <c r="N868" s="3">
        <v>237</v>
      </c>
      <c r="O868" s="3">
        <v>171</v>
      </c>
      <c r="P868" s="3">
        <v>1913222</v>
      </c>
      <c r="Q868" s="3">
        <v>759506</v>
      </c>
      <c r="R868" s="3">
        <v>283874</v>
      </c>
      <c r="S868" s="3">
        <v>137787</v>
      </c>
      <c r="T868" s="17">
        <f t="shared" si="78"/>
        <v>47254.95358649789</v>
      </c>
      <c r="U868" s="17">
        <f t="shared" si="79"/>
        <v>23085.040935672514</v>
      </c>
      <c r="V868" s="17">
        <f t="shared" si="80"/>
        <v>8072.666666666667</v>
      </c>
      <c r="W868" s="17">
        <f t="shared" si="81"/>
        <v>4441.5555555555557</v>
      </c>
      <c r="X868" s="17">
        <f t="shared" si="82"/>
        <v>1197.7805907172997</v>
      </c>
      <c r="Y868" s="17">
        <f t="shared" si="83"/>
        <v>805.77192982456143</v>
      </c>
    </row>
    <row r="869" spans="1:25" s="3" customFormat="1" ht="20" customHeight="1" x14ac:dyDescent="0.15">
      <c r="A869" s="8">
        <v>2012</v>
      </c>
      <c r="B869" s="9">
        <v>206084</v>
      </c>
      <c r="C869" s="10" t="s">
        <v>164</v>
      </c>
      <c r="D869" s="10" t="s">
        <v>32</v>
      </c>
      <c r="E869" s="10" t="s">
        <v>186</v>
      </c>
      <c r="G869" s="3">
        <v>1</v>
      </c>
      <c r="H869" s="10" t="s">
        <v>16</v>
      </c>
      <c r="I869" s="3">
        <v>6852</v>
      </c>
      <c r="J869" s="3">
        <v>6555</v>
      </c>
      <c r="K869" s="3">
        <v>13407</v>
      </c>
      <c r="L869" s="3">
        <v>11039085</v>
      </c>
      <c r="M869" s="3">
        <v>5831077</v>
      </c>
      <c r="N869" s="3">
        <v>209</v>
      </c>
      <c r="O869" s="3">
        <v>274</v>
      </c>
      <c r="P869" s="3">
        <v>2654010</v>
      </c>
      <c r="Q869" s="3">
        <v>1005189</v>
      </c>
      <c r="R869" s="3">
        <v>297803</v>
      </c>
      <c r="S869" s="3">
        <v>161413</v>
      </c>
      <c r="T869" s="17">
        <f t="shared" si="78"/>
        <v>52818.588516746415</v>
      </c>
      <c r="U869" s="17">
        <f t="shared" si="79"/>
        <v>21281.302919708029</v>
      </c>
      <c r="V869" s="17">
        <f t="shared" si="80"/>
        <v>12698.612440191388</v>
      </c>
      <c r="W869" s="17">
        <f t="shared" si="81"/>
        <v>3668.5729927007301</v>
      </c>
      <c r="X869" s="17">
        <f t="shared" si="82"/>
        <v>1424.8947368421052</v>
      </c>
      <c r="Y869" s="17">
        <f t="shared" si="83"/>
        <v>589.09854014598545</v>
      </c>
    </row>
    <row r="870" spans="1:25" s="3" customFormat="1" ht="20" customHeight="1" x14ac:dyDescent="0.15">
      <c r="A870" s="8">
        <v>2012</v>
      </c>
      <c r="B870" s="9">
        <v>207971</v>
      </c>
      <c r="C870" s="10" t="s">
        <v>165</v>
      </c>
      <c r="D870" s="10" t="s">
        <v>83</v>
      </c>
      <c r="E870" s="10" t="s">
        <v>186</v>
      </c>
      <c r="G870" s="3">
        <v>1</v>
      </c>
      <c r="H870" s="10" t="s">
        <v>16</v>
      </c>
      <c r="I870" s="3">
        <v>1696</v>
      </c>
      <c r="J870" s="3">
        <v>1293</v>
      </c>
      <c r="K870" s="3">
        <v>2989</v>
      </c>
      <c r="L870" s="3">
        <v>17962618</v>
      </c>
      <c r="M870" s="3">
        <v>9198961</v>
      </c>
      <c r="N870" s="3">
        <v>317</v>
      </c>
      <c r="O870" s="3">
        <v>241</v>
      </c>
      <c r="P870" s="3">
        <v>3413419</v>
      </c>
      <c r="Q870" s="3">
        <v>1363983</v>
      </c>
      <c r="R870" s="3">
        <v>418866</v>
      </c>
      <c r="S870" s="3">
        <v>180899</v>
      </c>
      <c r="T870" s="17">
        <f t="shared" si="78"/>
        <v>56664.410094637227</v>
      </c>
      <c r="U870" s="17">
        <f t="shared" si="79"/>
        <v>38169.962655601659</v>
      </c>
      <c r="V870" s="17">
        <f t="shared" si="80"/>
        <v>10767.883280757098</v>
      </c>
      <c r="W870" s="17">
        <f t="shared" si="81"/>
        <v>5659.6804979253111</v>
      </c>
      <c r="X870" s="17">
        <f t="shared" si="82"/>
        <v>1321.3438485804415</v>
      </c>
      <c r="Y870" s="17">
        <f t="shared" si="83"/>
        <v>750.6182572614108</v>
      </c>
    </row>
    <row r="871" spans="1:25" s="3" customFormat="1" ht="20" customHeight="1" x14ac:dyDescent="0.15">
      <c r="A871" s="8">
        <v>2012</v>
      </c>
      <c r="B871" s="9">
        <v>230764</v>
      </c>
      <c r="C871" s="10" t="s">
        <v>166</v>
      </c>
      <c r="D871" s="10" t="s">
        <v>34</v>
      </c>
      <c r="E871" s="10" t="s">
        <v>186</v>
      </c>
      <c r="G871" s="3">
        <v>1</v>
      </c>
      <c r="H871" s="10" t="s">
        <v>16</v>
      </c>
      <c r="I871" s="3">
        <v>9606</v>
      </c>
      <c r="J871" s="3">
        <v>7691</v>
      </c>
      <c r="K871" s="3">
        <v>17297</v>
      </c>
      <c r="L871" s="3">
        <v>21567478</v>
      </c>
      <c r="M871" s="3">
        <v>9518632</v>
      </c>
      <c r="N871" s="3">
        <v>235</v>
      </c>
      <c r="O871" s="3">
        <v>256</v>
      </c>
      <c r="P871" s="3">
        <v>5244610</v>
      </c>
      <c r="Q871" s="3">
        <v>2361600</v>
      </c>
      <c r="R871" s="3">
        <v>829139</v>
      </c>
      <c r="S871" s="3">
        <v>369272</v>
      </c>
      <c r="T871" s="17">
        <f t="shared" si="78"/>
        <v>91776.50212765958</v>
      </c>
      <c r="U871" s="17">
        <f t="shared" si="79"/>
        <v>37182.15625</v>
      </c>
      <c r="V871" s="17">
        <f t="shared" si="80"/>
        <v>22317.489361702126</v>
      </c>
      <c r="W871" s="17">
        <f t="shared" si="81"/>
        <v>9225</v>
      </c>
      <c r="X871" s="17">
        <f t="shared" si="82"/>
        <v>3528.2510638297872</v>
      </c>
      <c r="Y871" s="17">
        <f t="shared" si="83"/>
        <v>1442.46875</v>
      </c>
    </row>
    <row r="872" spans="1:25" s="3" customFormat="1" ht="20" customHeight="1" x14ac:dyDescent="0.15">
      <c r="A872" s="8">
        <v>2012</v>
      </c>
      <c r="B872" s="9">
        <v>234076</v>
      </c>
      <c r="C872" s="10" t="s">
        <v>167</v>
      </c>
      <c r="D872" s="10" t="s">
        <v>62</v>
      </c>
      <c r="E872" s="10" t="s">
        <v>186</v>
      </c>
      <c r="G872" s="3">
        <v>1</v>
      </c>
      <c r="H872" s="10" t="s">
        <v>16</v>
      </c>
      <c r="I872" s="3">
        <v>6399</v>
      </c>
      <c r="J872" s="3">
        <v>7766</v>
      </c>
      <c r="K872" s="3">
        <v>14165</v>
      </c>
      <c r="L872" s="3">
        <v>41025822</v>
      </c>
      <c r="M872" s="3">
        <v>17313800</v>
      </c>
      <c r="N872" s="3">
        <v>431</v>
      </c>
      <c r="O872" s="3">
        <v>339</v>
      </c>
      <c r="P872" s="3">
        <v>7084276</v>
      </c>
      <c r="Q872" s="3">
        <v>3045846</v>
      </c>
      <c r="R872" s="3">
        <v>776306</v>
      </c>
      <c r="S872" s="3">
        <v>408007</v>
      </c>
      <c r="T872" s="17">
        <f t="shared" si="78"/>
        <v>95187.522041763339</v>
      </c>
      <c r="U872" s="17">
        <f t="shared" si="79"/>
        <v>51073.156342182891</v>
      </c>
      <c r="V872" s="17">
        <f t="shared" si="80"/>
        <v>16436.835266821345</v>
      </c>
      <c r="W872" s="17">
        <f t="shared" si="81"/>
        <v>8984.7964601769909</v>
      </c>
      <c r="X872" s="17">
        <f t="shared" si="82"/>
        <v>1801.1740139211138</v>
      </c>
      <c r="Y872" s="17">
        <f t="shared" si="83"/>
        <v>1203.5604719764012</v>
      </c>
    </row>
    <row r="873" spans="1:25" s="3" customFormat="1" ht="20" customHeight="1" x14ac:dyDescent="0.15">
      <c r="A873" s="8">
        <v>2012</v>
      </c>
      <c r="B873" s="9">
        <v>236948</v>
      </c>
      <c r="C873" s="10" t="s">
        <v>168</v>
      </c>
      <c r="D873" s="10" t="s">
        <v>169</v>
      </c>
      <c r="E873" s="10" t="s">
        <v>186</v>
      </c>
      <c r="G873" s="3">
        <v>1</v>
      </c>
      <c r="H873" s="10" t="s">
        <v>16</v>
      </c>
      <c r="I873" s="3">
        <v>12481</v>
      </c>
      <c r="J873" s="3">
        <v>13712</v>
      </c>
      <c r="K873" s="3">
        <v>26193</v>
      </c>
      <c r="L873" s="3">
        <v>38097744</v>
      </c>
      <c r="M873" s="3">
        <v>14235415</v>
      </c>
      <c r="N873" s="3">
        <v>398</v>
      </c>
      <c r="O873" s="3">
        <v>374</v>
      </c>
      <c r="P873" s="3">
        <v>10477179</v>
      </c>
      <c r="Q873" s="3">
        <v>3823282</v>
      </c>
      <c r="R873" s="3">
        <v>1051521</v>
      </c>
      <c r="S873" s="3">
        <v>415408</v>
      </c>
      <c r="T873" s="17">
        <f t="shared" si="78"/>
        <v>95722.974874371866</v>
      </c>
      <c r="U873" s="17">
        <f t="shared" si="79"/>
        <v>38062.606951871661</v>
      </c>
      <c r="V873" s="17">
        <f t="shared" si="80"/>
        <v>26324.570351758794</v>
      </c>
      <c r="W873" s="17">
        <f t="shared" si="81"/>
        <v>10222.679144385027</v>
      </c>
      <c r="X873" s="17">
        <f t="shared" si="82"/>
        <v>2642.0125628140704</v>
      </c>
      <c r="Y873" s="17">
        <f t="shared" si="83"/>
        <v>1110.716577540107</v>
      </c>
    </row>
    <row r="874" spans="1:25" s="3" customFormat="1" ht="20" customHeight="1" x14ac:dyDescent="0.15">
      <c r="A874" s="8">
        <v>2012</v>
      </c>
      <c r="B874" s="9">
        <v>240444</v>
      </c>
      <c r="C874" s="10" t="s">
        <v>170</v>
      </c>
      <c r="D874" s="10" t="s">
        <v>171</v>
      </c>
      <c r="E874" s="10" t="s">
        <v>186</v>
      </c>
      <c r="G874" s="3">
        <v>1</v>
      </c>
      <c r="H874" s="10" t="s">
        <v>16</v>
      </c>
      <c r="I874" s="3">
        <v>13449</v>
      </c>
      <c r="J874" s="3">
        <v>14443</v>
      </c>
      <c r="K874" s="3">
        <v>27892</v>
      </c>
      <c r="L874" s="3">
        <v>63350192</v>
      </c>
      <c r="M874" s="3">
        <v>34893434</v>
      </c>
      <c r="N874" s="3">
        <v>474</v>
      </c>
      <c r="O874" s="3">
        <v>536</v>
      </c>
      <c r="P874" s="3">
        <v>9059835</v>
      </c>
      <c r="Q874" s="3">
        <v>3553711</v>
      </c>
      <c r="R874" s="3">
        <v>576921</v>
      </c>
      <c r="S874" s="3">
        <v>357972</v>
      </c>
      <c r="T874" s="17">
        <f t="shared" si="78"/>
        <v>133650.19409282701</v>
      </c>
      <c r="U874" s="17">
        <f t="shared" si="79"/>
        <v>65099.690298507463</v>
      </c>
      <c r="V874" s="17">
        <f t="shared" si="80"/>
        <v>19113.575949367088</v>
      </c>
      <c r="W874" s="17">
        <f t="shared" si="81"/>
        <v>6630.0578358208959</v>
      </c>
      <c r="X874" s="17">
        <f t="shared" si="82"/>
        <v>1217.132911392405</v>
      </c>
      <c r="Y874" s="17">
        <f t="shared" si="83"/>
        <v>667.85820895522386</v>
      </c>
    </row>
    <row r="875" spans="1:25" s="3" customFormat="1" ht="20" customHeight="1" x14ac:dyDescent="0.15">
      <c r="A875" s="8">
        <v>2012</v>
      </c>
      <c r="B875" s="9">
        <v>240727</v>
      </c>
      <c r="C875" s="10" t="s">
        <v>172</v>
      </c>
      <c r="D875" s="10" t="s">
        <v>173</v>
      </c>
      <c r="E875" s="10" t="s">
        <v>186</v>
      </c>
      <c r="G875" s="3">
        <v>1</v>
      </c>
      <c r="H875" s="10" t="s">
        <v>16</v>
      </c>
      <c r="I875" s="3">
        <v>4223</v>
      </c>
      <c r="J875" s="3">
        <v>4086</v>
      </c>
      <c r="K875" s="3">
        <v>8309</v>
      </c>
      <c r="L875" s="3">
        <v>11831201</v>
      </c>
      <c r="M875" s="3">
        <v>5266672</v>
      </c>
      <c r="N875" s="3">
        <v>261</v>
      </c>
      <c r="O875" s="3">
        <v>223</v>
      </c>
      <c r="P875" s="3">
        <v>2051806</v>
      </c>
      <c r="Q875" s="3">
        <v>1182030</v>
      </c>
      <c r="R875" s="3">
        <v>305919</v>
      </c>
      <c r="S875" s="3">
        <v>141085</v>
      </c>
      <c r="T875" s="17">
        <f t="shared" si="78"/>
        <v>45330.272030651344</v>
      </c>
      <c r="U875" s="17">
        <f t="shared" si="79"/>
        <v>23617.363228699553</v>
      </c>
      <c r="V875" s="17">
        <f t="shared" si="80"/>
        <v>7861.325670498084</v>
      </c>
      <c r="W875" s="17">
        <f t="shared" si="81"/>
        <v>5300.5829596412559</v>
      </c>
      <c r="X875" s="17">
        <f t="shared" si="82"/>
        <v>1172.1034482758621</v>
      </c>
      <c r="Y875" s="17">
        <f t="shared" si="83"/>
        <v>632.66816143497761</v>
      </c>
    </row>
    <row r="876" spans="1:25" s="3" customFormat="1" ht="20" customHeight="1" x14ac:dyDescent="0.15">
      <c r="A876" s="8">
        <v>2012</v>
      </c>
      <c r="B876" s="9">
        <v>230728</v>
      </c>
      <c r="C876" s="10" t="s">
        <v>174</v>
      </c>
      <c r="D876" s="10" t="s">
        <v>34</v>
      </c>
      <c r="E876" s="10" t="s">
        <v>186</v>
      </c>
      <c r="G876" s="3">
        <v>1</v>
      </c>
      <c r="H876" s="10" t="s">
        <v>16</v>
      </c>
      <c r="I876" s="3">
        <v>7328</v>
      </c>
      <c r="J876" s="3">
        <v>8003</v>
      </c>
      <c r="K876" s="3">
        <v>15331</v>
      </c>
      <c r="L876" s="3">
        <v>10365827</v>
      </c>
      <c r="M876" s="3">
        <v>5198363</v>
      </c>
      <c r="N876" s="3">
        <v>259</v>
      </c>
      <c r="O876" s="3">
        <v>252</v>
      </c>
      <c r="P876" s="3">
        <v>2226523</v>
      </c>
      <c r="Q876" s="3">
        <v>1428830</v>
      </c>
      <c r="R876" s="3">
        <v>340234</v>
      </c>
      <c r="S876" s="3">
        <v>184914</v>
      </c>
      <c r="T876" s="17">
        <f t="shared" si="78"/>
        <v>40022.49806949807</v>
      </c>
      <c r="U876" s="17">
        <f t="shared" si="79"/>
        <v>20628.424603174604</v>
      </c>
      <c r="V876" s="17">
        <f t="shared" si="80"/>
        <v>8596.6138996138998</v>
      </c>
      <c r="W876" s="17">
        <f t="shared" si="81"/>
        <v>5669.9603174603171</v>
      </c>
      <c r="X876" s="17">
        <f t="shared" si="82"/>
        <v>1313.6447876447876</v>
      </c>
      <c r="Y876" s="17">
        <f t="shared" si="83"/>
        <v>733.78571428571433</v>
      </c>
    </row>
    <row r="877" spans="1:25" s="3" customFormat="1" ht="20" customHeight="1" x14ac:dyDescent="0.15">
      <c r="A877" s="8">
        <v>2012</v>
      </c>
      <c r="B877" s="9">
        <v>221999</v>
      </c>
      <c r="C877" s="10" t="s">
        <v>175</v>
      </c>
      <c r="D877" s="10" t="s">
        <v>71</v>
      </c>
      <c r="E877" s="10" t="s">
        <v>186</v>
      </c>
      <c r="G877" s="3">
        <v>1</v>
      </c>
      <c r="H877" s="10" t="s">
        <v>16</v>
      </c>
      <c r="I877" s="3">
        <v>3373</v>
      </c>
      <c r="J877" s="3">
        <v>3339</v>
      </c>
      <c r="K877" s="3">
        <v>6712</v>
      </c>
      <c r="L877" s="3">
        <v>33920148</v>
      </c>
      <c r="M877" s="3">
        <v>13535179</v>
      </c>
      <c r="N877" s="3">
        <v>196</v>
      </c>
      <c r="O877" s="3">
        <v>197</v>
      </c>
      <c r="P877" s="3">
        <v>5213388</v>
      </c>
      <c r="Q877" s="3">
        <v>2530901</v>
      </c>
      <c r="R877" s="3">
        <v>1195555</v>
      </c>
      <c r="S877" s="3">
        <v>316596</v>
      </c>
      <c r="T877" s="17">
        <f t="shared" si="78"/>
        <v>173061.97959183675</v>
      </c>
      <c r="U877" s="17">
        <f t="shared" si="79"/>
        <v>68706.492385786798</v>
      </c>
      <c r="V877" s="17">
        <f t="shared" si="80"/>
        <v>26598.918367346938</v>
      </c>
      <c r="W877" s="17">
        <f t="shared" si="81"/>
        <v>12847.213197969542</v>
      </c>
      <c r="X877" s="17">
        <f t="shared" si="82"/>
        <v>6099.7704081632655</v>
      </c>
      <c r="Y877" s="17">
        <f t="shared" si="83"/>
        <v>1607.0862944162436</v>
      </c>
    </row>
    <row r="878" spans="1:25" s="3" customFormat="1" ht="20" customHeight="1" x14ac:dyDescent="0.15">
      <c r="A878" s="8">
        <v>2012</v>
      </c>
      <c r="B878" s="9">
        <v>233921</v>
      </c>
      <c r="C878" s="10" t="s">
        <v>176</v>
      </c>
      <c r="D878" s="10" t="s">
        <v>62</v>
      </c>
      <c r="E878" s="10" t="s">
        <v>186</v>
      </c>
      <c r="G878" s="3">
        <v>1</v>
      </c>
      <c r="H878" s="10" t="s">
        <v>16</v>
      </c>
      <c r="I878" s="3">
        <v>13656</v>
      </c>
      <c r="J878" s="3">
        <v>9708</v>
      </c>
      <c r="K878" s="3">
        <v>23364</v>
      </c>
      <c r="L878" s="3">
        <v>37040113</v>
      </c>
      <c r="M878" s="3">
        <v>10434151</v>
      </c>
      <c r="N878" s="3">
        <v>420</v>
      </c>
      <c r="O878" s="3">
        <v>315</v>
      </c>
      <c r="P878" s="3">
        <v>6410799</v>
      </c>
      <c r="Q878" s="3">
        <v>2226279</v>
      </c>
      <c r="R878" s="3">
        <v>840673</v>
      </c>
      <c r="S878" s="3">
        <v>353498</v>
      </c>
      <c r="T878" s="17">
        <f t="shared" si="78"/>
        <v>88190.745238095231</v>
      </c>
      <c r="U878" s="17">
        <f t="shared" si="79"/>
        <v>33124.288888888892</v>
      </c>
      <c r="V878" s="17">
        <f t="shared" si="80"/>
        <v>15263.807142857142</v>
      </c>
      <c r="W878" s="17">
        <f t="shared" si="81"/>
        <v>7067.5523809523811</v>
      </c>
      <c r="X878" s="17">
        <f t="shared" si="82"/>
        <v>2001.6023809523811</v>
      </c>
      <c r="Y878" s="17">
        <f t="shared" si="83"/>
        <v>1122.2158730158731</v>
      </c>
    </row>
    <row r="879" spans="1:25" s="3" customFormat="1" ht="20" customHeight="1" x14ac:dyDescent="0.15">
      <c r="A879" s="8">
        <v>2012</v>
      </c>
      <c r="B879" s="9">
        <v>199847</v>
      </c>
      <c r="C879" s="10" t="s">
        <v>177</v>
      </c>
      <c r="D879" s="10" t="s">
        <v>14</v>
      </c>
      <c r="E879" s="10" t="s">
        <v>186</v>
      </c>
      <c r="G879" s="3">
        <v>1</v>
      </c>
      <c r="H879" s="10" t="s">
        <v>16</v>
      </c>
      <c r="I879" s="3">
        <v>2253</v>
      </c>
      <c r="J879" s="3">
        <v>2488</v>
      </c>
      <c r="K879" s="3">
        <v>4741</v>
      </c>
      <c r="L879" s="3">
        <v>24080536</v>
      </c>
      <c r="M879" s="3">
        <v>8533588</v>
      </c>
      <c r="N879" s="3">
        <v>297</v>
      </c>
      <c r="O879" s="3">
        <v>177</v>
      </c>
      <c r="P879" s="3">
        <v>3199867</v>
      </c>
      <c r="Q879" s="3">
        <v>1187768</v>
      </c>
      <c r="R879" s="3">
        <v>766524</v>
      </c>
      <c r="S879" s="3">
        <v>211092</v>
      </c>
      <c r="T879" s="17">
        <f t="shared" si="78"/>
        <v>81079.24579124579</v>
      </c>
      <c r="U879" s="17">
        <f t="shared" si="79"/>
        <v>48212.361581920901</v>
      </c>
      <c r="V879" s="17">
        <f t="shared" si="80"/>
        <v>10773.962962962964</v>
      </c>
      <c r="W879" s="17">
        <f t="shared" si="81"/>
        <v>6710.5536723163841</v>
      </c>
      <c r="X879" s="17">
        <f t="shared" si="82"/>
        <v>2580.8888888888887</v>
      </c>
      <c r="Y879" s="17">
        <f t="shared" si="83"/>
        <v>1192.6101694915253</v>
      </c>
    </row>
    <row r="880" spans="1:25" s="3" customFormat="1" ht="20" customHeight="1" x14ac:dyDescent="0.15">
      <c r="A880" s="8">
        <v>2012</v>
      </c>
      <c r="B880" s="9">
        <v>236939</v>
      </c>
      <c r="C880" s="10" t="s">
        <v>178</v>
      </c>
      <c r="D880" s="10" t="s">
        <v>169</v>
      </c>
      <c r="E880" s="10" t="s">
        <v>186</v>
      </c>
      <c r="G880" s="3">
        <v>1</v>
      </c>
      <c r="H880" s="10" t="s">
        <v>16</v>
      </c>
      <c r="I880" s="3">
        <v>10160</v>
      </c>
      <c r="J880" s="3">
        <v>9845</v>
      </c>
      <c r="K880" s="3">
        <v>20005</v>
      </c>
      <c r="L880" s="3">
        <v>19733642</v>
      </c>
      <c r="M880" s="3">
        <v>9460460</v>
      </c>
      <c r="N880" s="3">
        <v>327</v>
      </c>
      <c r="O880" s="3">
        <v>314</v>
      </c>
      <c r="P880" s="3">
        <v>4577371</v>
      </c>
      <c r="Q880" s="3">
        <v>2232057</v>
      </c>
      <c r="R880" s="3">
        <v>622526</v>
      </c>
      <c r="S880" s="3">
        <v>309652</v>
      </c>
      <c r="T880" s="17">
        <f t="shared" si="78"/>
        <v>60347.529051987767</v>
      </c>
      <c r="U880" s="17">
        <f t="shared" si="79"/>
        <v>30128.853503184713</v>
      </c>
      <c r="V880" s="17">
        <f t="shared" si="80"/>
        <v>13998.076452599389</v>
      </c>
      <c r="W880" s="17">
        <f t="shared" si="81"/>
        <v>7108.4617834394903</v>
      </c>
      <c r="X880" s="17">
        <f t="shared" si="82"/>
        <v>1903.7492354740061</v>
      </c>
      <c r="Y880" s="17">
        <f t="shared" si="83"/>
        <v>986.15286624203827</v>
      </c>
    </row>
    <row r="881" spans="1:25" s="3" customFormat="1" ht="20" customHeight="1" x14ac:dyDescent="0.15">
      <c r="A881" s="8">
        <v>2012</v>
      </c>
      <c r="B881" s="9">
        <v>238032</v>
      </c>
      <c r="C881" s="10" t="s">
        <v>179</v>
      </c>
      <c r="D881" s="10" t="s">
        <v>67</v>
      </c>
      <c r="E881" s="10" t="s">
        <v>186</v>
      </c>
      <c r="G881" s="3">
        <v>1</v>
      </c>
      <c r="H881" s="10" t="s">
        <v>16</v>
      </c>
      <c r="I881" s="3">
        <v>11700</v>
      </c>
      <c r="J881" s="3">
        <v>9418</v>
      </c>
      <c r="K881" s="3">
        <v>21118</v>
      </c>
      <c r="L881" s="3">
        <v>26758357</v>
      </c>
      <c r="M881" s="3">
        <v>9800417</v>
      </c>
      <c r="N881" s="3">
        <v>295</v>
      </c>
      <c r="O881" s="3">
        <v>327</v>
      </c>
      <c r="P881" s="3">
        <v>7971202</v>
      </c>
      <c r="Q881" s="3">
        <v>2875672</v>
      </c>
      <c r="R881" s="3">
        <v>978182</v>
      </c>
      <c r="S881" s="3">
        <v>334575</v>
      </c>
      <c r="T881" s="17">
        <f t="shared" si="78"/>
        <v>90706.294915254242</v>
      </c>
      <c r="U881" s="17">
        <f t="shared" si="79"/>
        <v>29970.694189602447</v>
      </c>
      <c r="V881" s="17">
        <f t="shared" si="80"/>
        <v>27021.023728813558</v>
      </c>
      <c r="W881" s="17">
        <f t="shared" si="81"/>
        <v>8794.1039755351685</v>
      </c>
      <c r="X881" s="17">
        <f t="shared" si="82"/>
        <v>3315.8711864406778</v>
      </c>
      <c r="Y881" s="17">
        <f t="shared" si="83"/>
        <v>1023.1651376146789</v>
      </c>
    </row>
    <row r="882" spans="1:25" s="3" customFormat="1" ht="20" customHeight="1" x14ac:dyDescent="0.15">
      <c r="A882" s="8">
        <v>2012</v>
      </c>
      <c r="B882" s="9">
        <v>157951</v>
      </c>
      <c r="C882" s="10" t="s">
        <v>180</v>
      </c>
      <c r="D882" s="10" t="s">
        <v>131</v>
      </c>
      <c r="E882" s="10" t="s">
        <v>186</v>
      </c>
      <c r="G882" s="3">
        <v>1</v>
      </c>
      <c r="H882" s="10" t="s">
        <v>16</v>
      </c>
      <c r="I882" s="3">
        <v>6091</v>
      </c>
      <c r="J882" s="3">
        <v>7603</v>
      </c>
      <c r="K882" s="3">
        <v>13694</v>
      </c>
      <c r="L882" s="3">
        <v>11457854</v>
      </c>
      <c r="M882" s="3">
        <v>5038148</v>
      </c>
      <c r="N882" s="3">
        <v>292</v>
      </c>
      <c r="O882" s="3">
        <v>199</v>
      </c>
      <c r="P882" s="3">
        <v>1777560</v>
      </c>
      <c r="Q882" s="3">
        <v>787673</v>
      </c>
      <c r="R882" s="3">
        <v>372315</v>
      </c>
      <c r="S882" s="3">
        <v>163982</v>
      </c>
      <c r="T882" s="17">
        <f t="shared" si="78"/>
        <v>39239.226027397257</v>
      </c>
      <c r="U882" s="17">
        <f t="shared" si="79"/>
        <v>25317.326633165831</v>
      </c>
      <c r="V882" s="17">
        <f t="shared" si="80"/>
        <v>6087.5342465753429</v>
      </c>
      <c r="W882" s="17">
        <f t="shared" si="81"/>
        <v>3958.1557788944724</v>
      </c>
      <c r="X882" s="17">
        <f t="shared" si="82"/>
        <v>1275.0513698630136</v>
      </c>
      <c r="Y882" s="17">
        <f t="shared" si="83"/>
        <v>824.03015075376879</v>
      </c>
    </row>
    <row r="883" spans="1:25" s="3" customFormat="1" ht="20" customHeight="1" x14ac:dyDescent="0.15">
      <c r="A883" s="8">
        <v>2012</v>
      </c>
      <c r="B883" s="9">
        <v>172699</v>
      </c>
      <c r="C883" s="10" t="s">
        <v>181</v>
      </c>
      <c r="D883" s="10" t="s">
        <v>38</v>
      </c>
      <c r="E883" s="10" t="s">
        <v>186</v>
      </c>
      <c r="G883" s="3">
        <v>1</v>
      </c>
      <c r="H883" s="10" t="s">
        <v>16</v>
      </c>
      <c r="I883" s="3">
        <v>8100</v>
      </c>
      <c r="J883" s="3">
        <v>8128</v>
      </c>
      <c r="K883" s="3">
        <v>16228</v>
      </c>
      <c r="L883" s="3">
        <v>12454857</v>
      </c>
      <c r="M883" s="3">
        <v>5713005</v>
      </c>
      <c r="N883" s="3">
        <v>218</v>
      </c>
      <c r="O883" s="3">
        <v>202</v>
      </c>
      <c r="P883" s="3">
        <v>2150653</v>
      </c>
      <c r="Q883" s="3">
        <v>847689</v>
      </c>
      <c r="R883" s="3">
        <v>293067</v>
      </c>
      <c r="S883" s="3">
        <v>69388</v>
      </c>
      <c r="T883" s="17">
        <f t="shared" si="78"/>
        <v>57132.371559633029</v>
      </c>
      <c r="U883" s="17">
        <f t="shared" si="79"/>
        <v>28282.202970297029</v>
      </c>
      <c r="V883" s="17">
        <f t="shared" si="80"/>
        <v>9865.380733944954</v>
      </c>
      <c r="W883" s="17">
        <f t="shared" si="81"/>
        <v>4196.4801980198017</v>
      </c>
      <c r="X883" s="17">
        <f t="shared" si="82"/>
        <v>1344.3440366972477</v>
      </c>
      <c r="Y883" s="17">
        <f t="shared" si="83"/>
        <v>343.50495049504951</v>
      </c>
    </row>
    <row r="884" spans="1:25" s="3" customFormat="1" ht="20" customHeight="1" x14ac:dyDescent="0.15">
      <c r="A884" s="8">
        <v>2011</v>
      </c>
      <c r="B884" s="9">
        <v>197869</v>
      </c>
      <c r="C884" s="10" t="s">
        <v>13</v>
      </c>
      <c r="D884" s="10" t="s">
        <v>14</v>
      </c>
      <c r="E884" s="10" t="s">
        <v>187</v>
      </c>
      <c r="G884" s="3">
        <v>1</v>
      </c>
      <c r="H884" s="10" t="s">
        <v>16</v>
      </c>
      <c r="I884" s="3">
        <v>7039</v>
      </c>
      <c r="J884" s="3">
        <v>7579</v>
      </c>
      <c r="K884" s="3">
        <v>14618</v>
      </c>
      <c r="L884" s="3">
        <v>7239831</v>
      </c>
      <c r="M884" s="3">
        <v>3731677</v>
      </c>
      <c r="N884" s="3">
        <v>362</v>
      </c>
      <c r="O884" s="3">
        <v>235</v>
      </c>
      <c r="P884" s="3">
        <v>1611727</v>
      </c>
      <c r="Q884" s="3">
        <v>588629</v>
      </c>
      <c r="R884" s="3">
        <v>276795</v>
      </c>
      <c r="S884" s="3">
        <v>110338</v>
      </c>
      <c r="T884" s="17">
        <f t="shared" si="78"/>
        <v>19999.533149171271</v>
      </c>
      <c r="U884" s="17">
        <f t="shared" si="79"/>
        <v>15879.476595744682</v>
      </c>
      <c r="V884" s="17">
        <f t="shared" si="80"/>
        <v>4452.2845303867407</v>
      </c>
      <c r="W884" s="17">
        <f t="shared" si="81"/>
        <v>2504.804255319149</v>
      </c>
      <c r="X884" s="17">
        <f t="shared" si="82"/>
        <v>764.62707182320446</v>
      </c>
      <c r="Y884" s="17">
        <f t="shared" si="83"/>
        <v>469.52340425531912</v>
      </c>
    </row>
    <row r="885" spans="1:25" s="3" customFormat="1" ht="20" customHeight="1" x14ac:dyDescent="0.15">
      <c r="A885" s="8">
        <v>2011</v>
      </c>
      <c r="B885" s="9">
        <v>104151</v>
      </c>
      <c r="C885" s="10" t="s">
        <v>188</v>
      </c>
      <c r="D885" s="10" t="s">
        <v>18</v>
      </c>
      <c r="E885" s="10" t="s">
        <v>186</v>
      </c>
      <c r="G885" s="3">
        <v>1</v>
      </c>
      <c r="H885" s="10" t="s">
        <v>16</v>
      </c>
      <c r="I885" s="3">
        <v>24889</v>
      </c>
      <c r="J885" s="3">
        <v>25505</v>
      </c>
      <c r="K885" s="3">
        <v>50394</v>
      </c>
      <c r="L885" s="3">
        <v>36224906</v>
      </c>
      <c r="M885" s="3">
        <v>13737623</v>
      </c>
      <c r="N885" s="3">
        <v>377</v>
      </c>
      <c r="O885" s="3">
        <v>264</v>
      </c>
      <c r="P885" s="3">
        <v>7126923</v>
      </c>
      <c r="Q885" s="3">
        <v>2354080</v>
      </c>
      <c r="R885" s="3">
        <v>724634</v>
      </c>
      <c r="S885" s="3">
        <v>350431</v>
      </c>
      <c r="T885" s="17">
        <f t="shared" si="78"/>
        <v>96087.283819628647</v>
      </c>
      <c r="U885" s="17">
        <f t="shared" si="79"/>
        <v>52036.45075757576</v>
      </c>
      <c r="V885" s="17">
        <f t="shared" si="80"/>
        <v>18904.3050397878</v>
      </c>
      <c r="W885" s="17">
        <f t="shared" si="81"/>
        <v>8916.9696969696961</v>
      </c>
      <c r="X885" s="17">
        <f t="shared" si="82"/>
        <v>1922.106100795756</v>
      </c>
      <c r="Y885" s="17">
        <f t="shared" si="83"/>
        <v>1327.3901515151515</v>
      </c>
    </row>
    <row r="886" spans="1:25" s="3" customFormat="1" ht="20" customHeight="1" x14ac:dyDescent="0.15">
      <c r="A886" s="8">
        <v>2011</v>
      </c>
      <c r="B886" s="9">
        <v>106458</v>
      </c>
      <c r="C886" s="10" t="s">
        <v>19</v>
      </c>
      <c r="D886" s="10" t="s">
        <v>20</v>
      </c>
      <c r="E886" s="10" t="s">
        <v>186</v>
      </c>
      <c r="G886" s="3">
        <v>1</v>
      </c>
      <c r="H886" s="10" t="s">
        <v>16</v>
      </c>
      <c r="I886" s="3">
        <v>3288</v>
      </c>
      <c r="J886" s="3">
        <v>4300</v>
      </c>
      <c r="K886" s="3">
        <v>7588</v>
      </c>
      <c r="L886" s="3">
        <v>6741366</v>
      </c>
      <c r="M886" s="3">
        <v>2964018</v>
      </c>
      <c r="N886" s="3">
        <v>260</v>
      </c>
      <c r="O886" s="3">
        <v>156</v>
      </c>
      <c r="P886" s="3">
        <v>1606731</v>
      </c>
      <c r="Q886" s="3">
        <v>713979</v>
      </c>
      <c r="R886" s="3">
        <v>204809</v>
      </c>
      <c r="S886" s="3">
        <v>95221</v>
      </c>
      <c r="T886" s="17">
        <f t="shared" si="78"/>
        <v>25928.330769230768</v>
      </c>
      <c r="U886" s="17">
        <f t="shared" si="79"/>
        <v>19000.115384615383</v>
      </c>
      <c r="V886" s="17">
        <f t="shared" si="80"/>
        <v>6179.7346153846156</v>
      </c>
      <c r="W886" s="17">
        <f t="shared" si="81"/>
        <v>4576.7884615384619</v>
      </c>
      <c r="X886" s="17">
        <f t="shared" si="82"/>
        <v>787.72692307692307</v>
      </c>
      <c r="Y886" s="17">
        <f t="shared" si="83"/>
        <v>610.39102564102564</v>
      </c>
    </row>
    <row r="887" spans="1:25" s="3" customFormat="1" ht="20" customHeight="1" x14ac:dyDescent="0.15">
      <c r="A887" s="8">
        <v>2011</v>
      </c>
      <c r="B887" s="9">
        <v>100858</v>
      </c>
      <c r="C887" s="10" t="s">
        <v>21</v>
      </c>
      <c r="D887" s="10" t="s">
        <v>22</v>
      </c>
      <c r="E887" s="10" t="s">
        <v>186</v>
      </c>
      <c r="G887" s="3">
        <v>1</v>
      </c>
      <c r="H887" s="10" t="s">
        <v>16</v>
      </c>
      <c r="I887" s="3">
        <v>9344</v>
      </c>
      <c r="J887" s="3">
        <v>9283</v>
      </c>
      <c r="K887" s="3">
        <v>18627</v>
      </c>
      <c r="L887" s="3">
        <v>48988652</v>
      </c>
      <c r="M887" s="3">
        <v>16558848</v>
      </c>
      <c r="N887" s="3">
        <v>315</v>
      </c>
      <c r="O887" s="3">
        <v>263</v>
      </c>
      <c r="P887" s="3">
        <v>6539156</v>
      </c>
      <c r="Q887" s="3">
        <v>2942554</v>
      </c>
      <c r="R887" s="3">
        <v>1874842</v>
      </c>
      <c r="S887" s="3">
        <v>669192</v>
      </c>
      <c r="T887" s="17">
        <f t="shared" si="78"/>
        <v>155519.53015873017</v>
      </c>
      <c r="U887" s="17">
        <f t="shared" si="79"/>
        <v>62961.399239543724</v>
      </c>
      <c r="V887" s="17">
        <f t="shared" si="80"/>
        <v>20759.225396825397</v>
      </c>
      <c r="W887" s="17">
        <f t="shared" si="81"/>
        <v>11188.41825095057</v>
      </c>
      <c r="X887" s="17">
        <f t="shared" si="82"/>
        <v>5951.879365079365</v>
      </c>
      <c r="Y887" s="17">
        <f t="shared" si="83"/>
        <v>2544.4562737642586</v>
      </c>
    </row>
    <row r="888" spans="1:25" s="3" customFormat="1" ht="20" customHeight="1" x14ac:dyDescent="0.15">
      <c r="A888" s="8">
        <v>2011</v>
      </c>
      <c r="B888" s="9">
        <v>150136</v>
      </c>
      <c r="C888" s="10" t="s">
        <v>23</v>
      </c>
      <c r="D888" s="10" t="s">
        <v>24</v>
      </c>
      <c r="E888" s="10" t="s">
        <v>186</v>
      </c>
      <c r="G888" s="3">
        <v>1</v>
      </c>
      <c r="H888" s="10" t="s">
        <v>16</v>
      </c>
      <c r="I888" s="3">
        <v>7127</v>
      </c>
      <c r="J888" s="3">
        <v>9070</v>
      </c>
      <c r="K888" s="3">
        <v>16197</v>
      </c>
      <c r="L888" s="3">
        <v>9067269</v>
      </c>
      <c r="M888" s="3">
        <v>5517701</v>
      </c>
      <c r="N888" s="3">
        <v>235</v>
      </c>
      <c r="O888" s="3">
        <v>258</v>
      </c>
      <c r="P888" s="3">
        <v>1243407</v>
      </c>
      <c r="Q888" s="3">
        <v>744232</v>
      </c>
      <c r="R888" s="3">
        <v>164435</v>
      </c>
      <c r="S888" s="3">
        <v>89999</v>
      </c>
      <c r="T888" s="17">
        <f t="shared" si="78"/>
        <v>38584.123404255319</v>
      </c>
      <c r="U888" s="17">
        <f t="shared" si="79"/>
        <v>21386.437984496122</v>
      </c>
      <c r="V888" s="17">
        <f t="shared" si="80"/>
        <v>5291.0936170212763</v>
      </c>
      <c r="W888" s="17">
        <f t="shared" si="81"/>
        <v>2884.6201550387595</v>
      </c>
      <c r="X888" s="17">
        <f t="shared" si="82"/>
        <v>699.72340425531911</v>
      </c>
      <c r="Y888" s="17">
        <f t="shared" si="83"/>
        <v>348.83333333333331</v>
      </c>
    </row>
    <row r="889" spans="1:25" s="3" customFormat="1" ht="20" customHeight="1" x14ac:dyDescent="0.15">
      <c r="A889" s="8">
        <v>2011</v>
      </c>
      <c r="B889" s="9">
        <v>223232</v>
      </c>
      <c r="C889" s="10" t="s">
        <v>25</v>
      </c>
      <c r="D889" s="10" t="s">
        <v>26</v>
      </c>
      <c r="E889" s="10" t="s">
        <v>186</v>
      </c>
      <c r="G889" s="3">
        <v>1</v>
      </c>
      <c r="H889" s="10" t="s">
        <v>16</v>
      </c>
      <c r="I889" s="3">
        <v>5171</v>
      </c>
      <c r="J889" s="3">
        <v>7149</v>
      </c>
      <c r="K889" s="3">
        <v>12320</v>
      </c>
      <c r="L889" s="3">
        <v>29486445</v>
      </c>
      <c r="M889" s="3">
        <v>16126303</v>
      </c>
      <c r="N889" s="3">
        <v>277</v>
      </c>
      <c r="O889" s="3">
        <v>393</v>
      </c>
      <c r="P889" s="3">
        <v>6335659</v>
      </c>
      <c r="Q889" s="3">
        <v>3712076</v>
      </c>
      <c r="R889" s="3">
        <v>772693</v>
      </c>
      <c r="S889" s="3">
        <v>451614</v>
      </c>
      <c r="T889" s="17">
        <f t="shared" si="78"/>
        <v>106449.25992779783</v>
      </c>
      <c r="U889" s="17">
        <f t="shared" si="79"/>
        <v>41033.849872773535</v>
      </c>
      <c r="V889" s="17">
        <f t="shared" si="80"/>
        <v>22872.415162454872</v>
      </c>
      <c r="W889" s="17">
        <f t="shared" si="81"/>
        <v>9445.4860050890584</v>
      </c>
      <c r="X889" s="17">
        <f t="shared" si="82"/>
        <v>2789.5054151624549</v>
      </c>
      <c r="Y889" s="17">
        <f t="shared" si="83"/>
        <v>1149.145038167939</v>
      </c>
    </row>
    <row r="890" spans="1:25" s="3" customFormat="1" ht="20" customHeight="1" x14ac:dyDescent="0.15">
      <c r="A890" s="8">
        <v>2011</v>
      </c>
      <c r="B890" s="9">
        <v>142115</v>
      </c>
      <c r="C890" s="10" t="s">
        <v>27</v>
      </c>
      <c r="D890" s="10" t="s">
        <v>28</v>
      </c>
      <c r="E890" s="10" t="s">
        <v>186</v>
      </c>
      <c r="G890" s="3">
        <v>1</v>
      </c>
      <c r="H890" s="10" t="s">
        <v>16</v>
      </c>
      <c r="I890" s="3">
        <v>6106</v>
      </c>
      <c r="J890" s="3">
        <v>6599</v>
      </c>
      <c r="K890" s="3">
        <v>12705</v>
      </c>
      <c r="L890" s="3">
        <v>11798024</v>
      </c>
      <c r="M890" s="3">
        <v>4878151</v>
      </c>
      <c r="N890" s="3">
        <v>251</v>
      </c>
      <c r="O890" s="3">
        <v>306</v>
      </c>
      <c r="P890" s="3">
        <v>3346041</v>
      </c>
      <c r="Q890" s="3">
        <v>1300906</v>
      </c>
      <c r="R890" s="3">
        <v>230071</v>
      </c>
      <c r="S890" s="3">
        <v>181532</v>
      </c>
      <c r="T890" s="17">
        <f t="shared" si="78"/>
        <v>47004.079681274903</v>
      </c>
      <c r="U890" s="17">
        <f t="shared" si="79"/>
        <v>15941.669934640522</v>
      </c>
      <c r="V890" s="17">
        <f t="shared" si="80"/>
        <v>13330.840637450199</v>
      </c>
      <c r="W890" s="17">
        <f t="shared" si="81"/>
        <v>4251.3267973856209</v>
      </c>
      <c r="X890" s="17">
        <f t="shared" si="82"/>
        <v>916.61752988047806</v>
      </c>
      <c r="Y890" s="17">
        <f t="shared" si="83"/>
        <v>593.24183006535952</v>
      </c>
    </row>
    <row r="891" spans="1:25" s="3" customFormat="1" ht="20" customHeight="1" x14ac:dyDescent="0.15">
      <c r="A891" s="8">
        <v>2011</v>
      </c>
      <c r="B891" s="9">
        <v>164924</v>
      </c>
      <c r="C891" s="10" t="s">
        <v>29</v>
      </c>
      <c r="D891" s="10" t="s">
        <v>30</v>
      </c>
      <c r="E891" s="10" t="s">
        <v>186</v>
      </c>
      <c r="G891" s="3">
        <v>1</v>
      </c>
      <c r="H891" s="10" t="s">
        <v>16</v>
      </c>
      <c r="I891" s="3">
        <v>4395</v>
      </c>
      <c r="J891" s="3">
        <v>4943</v>
      </c>
      <c r="K891" s="3">
        <v>9338</v>
      </c>
      <c r="L891" s="3">
        <v>30976365</v>
      </c>
      <c r="M891" s="3">
        <v>13981887</v>
      </c>
      <c r="N891" s="3">
        <v>337</v>
      </c>
      <c r="O891" s="3">
        <v>345</v>
      </c>
      <c r="P891" s="3">
        <v>6281163</v>
      </c>
      <c r="Q891" s="3">
        <v>1829325</v>
      </c>
      <c r="R891" s="3">
        <v>555652</v>
      </c>
      <c r="S891" s="3">
        <v>228983</v>
      </c>
      <c r="T891" s="17">
        <f t="shared" si="78"/>
        <v>91917.997032640953</v>
      </c>
      <c r="U891" s="17">
        <f t="shared" si="79"/>
        <v>40527.208695652174</v>
      </c>
      <c r="V891" s="17">
        <f t="shared" si="80"/>
        <v>18638.465875370919</v>
      </c>
      <c r="W891" s="17">
        <f t="shared" si="81"/>
        <v>5302.391304347826</v>
      </c>
      <c r="X891" s="17">
        <f t="shared" si="82"/>
        <v>1648.8189910979229</v>
      </c>
      <c r="Y891" s="17">
        <f t="shared" si="83"/>
        <v>663.7188405797101</v>
      </c>
    </row>
    <row r="892" spans="1:25" s="3" customFormat="1" ht="20" customHeight="1" x14ac:dyDescent="0.15">
      <c r="A892" s="8">
        <v>2011</v>
      </c>
      <c r="B892" s="9">
        <v>201441</v>
      </c>
      <c r="C892" s="10" t="s">
        <v>31</v>
      </c>
      <c r="D892" s="10" t="s">
        <v>32</v>
      </c>
      <c r="E892" s="10" t="s">
        <v>186</v>
      </c>
      <c r="G892" s="3">
        <v>1</v>
      </c>
      <c r="H892" s="10" t="s">
        <v>16</v>
      </c>
      <c r="I892" s="3">
        <v>6185</v>
      </c>
      <c r="J892" s="3">
        <v>7632</v>
      </c>
      <c r="K892" s="3">
        <v>13817</v>
      </c>
      <c r="L892" s="3">
        <v>8630712</v>
      </c>
      <c r="M892" s="3">
        <v>4402293</v>
      </c>
      <c r="N892" s="3">
        <v>234</v>
      </c>
      <c r="O892" s="3">
        <v>221</v>
      </c>
      <c r="P892" s="3">
        <v>1472387</v>
      </c>
      <c r="Q892" s="3">
        <v>636690</v>
      </c>
      <c r="R892" s="3">
        <v>243375</v>
      </c>
      <c r="S892" s="3">
        <v>101322</v>
      </c>
      <c r="T892" s="17">
        <f t="shared" si="78"/>
        <v>36883.384615384617</v>
      </c>
      <c r="U892" s="17">
        <f t="shared" si="79"/>
        <v>19919.877828054297</v>
      </c>
      <c r="V892" s="17">
        <f t="shared" si="80"/>
        <v>6292.2521367521367</v>
      </c>
      <c r="W892" s="17">
        <f t="shared" si="81"/>
        <v>2880.9502262443439</v>
      </c>
      <c r="X892" s="17">
        <f t="shared" si="82"/>
        <v>1040.0641025641025</v>
      </c>
      <c r="Y892" s="17">
        <f t="shared" si="83"/>
        <v>458.47058823529414</v>
      </c>
    </row>
    <row r="893" spans="1:25" s="3" customFormat="1" ht="20" customHeight="1" x14ac:dyDescent="0.15">
      <c r="A893" s="8">
        <v>2011</v>
      </c>
      <c r="B893" s="9">
        <v>230038</v>
      </c>
      <c r="C893" s="10" t="s">
        <v>33</v>
      </c>
      <c r="D893" s="10" t="s">
        <v>34</v>
      </c>
      <c r="E893" s="10" t="s">
        <v>186</v>
      </c>
      <c r="G893" s="3">
        <v>1</v>
      </c>
      <c r="H893" s="10" t="s">
        <v>16</v>
      </c>
      <c r="I893" s="3">
        <v>14272</v>
      </c>
      <c r="J893" s="3">
        <v>13733</v>
      </c>
      <c r="K893" s="3">
        <v>28005</v>
      </c>
      <c r="L893" s="3">
        <v>25727218</v>
      </c>
      <c r="M893" s="3">
        <v>8813607</v>
      </c>
      <c r="N893" s="3">
        <v>381</v>
      </c>
      <c r="O893" s="3">
        <v>336</v>
      </c>
      <c r="P893" s="3">
        <v>4036390</v>
      </c>
      <c r="Q893" s="3">
        <v>2045389</v>
      </c>
      <c r="R893" s="3">
        <v>537798</v>
      </c>
      <c r="S893" s="3">
        <v>210770</v>
      </c>
      <c r="T893" s="17">
        <f t="shared" si="78"/>
        <v>67525.506561679795</v>
      </c>
      <c r="U893" s="17">
        <f t="shared" si="79"/>
        <v>26230.973214285714</v>
      </c>
      <c r="V893" s="17">
        <f t="shared" si="80"/>
        <v>10594.199475065618</v>
      </c>
      <c r="W893" s="17">
        <f t="shared" si="81"/>
        <v>6087.4672619047615</v>
      </c>
      <c r="X893" s="17">
        <f t="shared" si="82"/>
        <v>1411.5433070866143</v>
      </c>
      <c r="Y893" s="17">
        <f t="shared" si="83"/>
        <v>627.29166666666663</v>
      </c>
    </row>
    <row r="894" spans="1:25" s="3" customFormat="1" ht="20" customHeight="1" x14ac:dyDescent="0.15">
      <c r="A894" s="8">
        <v>2011</v>
      </c>
      <c r="B894" s="9">
        <v>110556</v>
      </c>
      <c r="C894" s="10" t="s">
        <v>35</v>
      </c>
      <c r="D894" s="10" t="s">
        <v>36</v>
      </c>
      <c r="E894" s="10" t="s">
        <v>186</v>
      </c>
      <c r="G894" s="3">
        <v>1</v>
      </c>
      <c r="H894" s="10" t="s">
        <v>16</v>
      </c>
      <c r="I894" s="3">
        <v>7086</v>
      </c>
      <c r="J894" s="3">
        <v>9434</v>
      </c>
      <c r="K894" s="3">
        <v>16520</v>
      </c>
      <c r="L894" s="3">
        <v>11410228</v>
      </c>
      <c r="M894" s="3">
        <v>7713060</v>
      </c>
      <c r="N894" s="3">
        <v>220</v>
      </c>
      <c r="O894" s="3">
        <v>305</v>
      </c>
      <c r="P894" s="3">
        <v>2589597</v>
      </c>
      <c r="Q894" s="3">
        <v>1756037</v>
      </c>
      <c r="R894" s="3">
        <v>229108</v>
      </c>
      <c r="S894" s="3">
        <v>104595</v>
      </c>
      <c r="T894" s="17">
        <f t="shared" si="78"/>
        <v>51864.672727272729</v>
      </c>
      <c r="U894" s="17">
        <f t="shared" si="79"/>
        <v>25288.721311475409</v>
      </c>
      <c r="V894" s="17">
        <f t="shared" si="80"/>
        <v>11770.895454545454</v>
      </c>
      <c r="W894" s="17">
        <f t="shared" si="81"/>
        <v>5757.498360655738</v>
      </c>
      <c r="X894" s="17">
        <f t="shared" si="82"/>
        <v>1041.4000000000001</v>
      </c>
      <c r="Y894" s="17">
        <f t="shared" si="83"/>
        <v>342.93442622950818</v>
      </c>
    </row>
    <row r="895" spans="1:25" s="3" customFormat="1" ht="20" customHeight="1" x14ac:dyDescent="0.15">
      <c r="A895" s="8">
        <v>2011</v>
      </c>
      <c r="B895" s="9">
        <v>169248</v>
      </c>
      <c r="C895" s="10" t="s">
        <v>37</v>
      </c>
      <c r="D895" s="10" t="s">
        <v>38</v>
      </c>
      <c r="E895" s="10" t="s">
        <v>186</v>
      </c>
      <c r="G895" s="3">
        <v>1</v>
      </c>
      <c r="H895" s="10" t="s">
        <v>16</v>
      </c>
      <c r="I895" s="3">
        <v>8495</v>
      </c>
      <c r="J895" s="3">
        <v>10304</v>
      </c>
      <c r="K895" s="3">
        <v>18799</v>
      </c>
      <c r="L895" s="3">
        <v>9960746</v>
      </c>
      <c r="M895" s="3">
        <v>4873962</v>
      </c>
      <c r="N895" s="3">
        <v>334</v>
      </c>
      <c r="O895" s="3">
        <v>216</v>
      </c>
      <c r="P895" s="3">
        <v>1611568</v>
      </c>
      <c r="Q895" s="3">
        <v>751617</v>
      </c>
      <c r="R895" s="3">
        <v>317204</v>
      </c>
      <c r="S895" s="3">
        <v>171366</v>
      </c>
      <c r="T895" s="17">
        <f t="shared" si="78"/>
        <v>29822.592814371259</v>
      </c>
      <c r="U895" s="17">
        <f t="shared" si="79"/>
        <v>22564.638888888891</v>
      </c>
      <c r="V895" s="17">
        <f t="shared" si="80"/>
        <v>4825.0538922155692</v>
      </c>
      <c r="W895" s="17">
        <f t="shared" si="81"/>
        <v>3479.7083333333335</v>
      </c>
      <c r="X895" s="17">
        <f t="shared" si="82"/>
        <v>949.71257485029935</v>
      </c>
      <c r="Y895" s="17">
        <f t="shared" si="83"/>
        <v>793.36111111111109</v>
      </c>
    </row>
    <row r="896" spans="1:25" s="3" customFormat="1" ht="20" customHeight="1" x14ac:dyDescent="0.15">
      <c r="A896" s="8">
        <v>2011</v>
      </c>
      <c r="B896" s="9">
        <v>217882</v>
      </c>
      <c r="C896" s="10" t="s">
        <v>39</v>
      </c>
      <c r="D896" s="10" t="s">
        <v>40</v>
      </c>
      <c r="E896" s="10" t="s">
        <v>186</v>
      </c>
      <c r="G896" s="3">
        <v>1</v>
      </c>
      <c r="H896" s="10" t="s">
        <v>16</v>
      </c>
      <c r="I896" s="3">
        <v>7917</v>
      </c>
      <c r="J896" s="3">
        <v>6860</v>
      </c>
      <c r="K896" s="3">
        <v>14777</v>
      </c>
      <c r="L896" s="3">
        <v>35673589</v>
      </c>
      <c r="M896" s="3">
        <v>10996774</v>
      </c>
      <c r="N896" s="3">
        <v>311</v>
      </c>
      <c r="O896" s="3">
        <v>261</v>
      </c>
      <c r="P896" s="3">
        <v>9031506</v>
      </c>
      <c r="Q896" s="3">
        <v>2103359</v>
      </c>
      <c r="R896" s="3">
        <v>867728</v>
      </c>
      <c r="S896" s="3">
        <v>308990</v>
      </c>
      <c r="T896" s="17">
        <f t="shared" si="78"/>
        <v>114706.07395498392</v>
      </c>
      <c r="U896" s="17">
        <f t="shared" si="79"/>
        <v>42133.233716475093</v>
      </c>
      <c r="V896" s="17">
        <f t="shared" si="80"/>
        <v>29040.212218649518</v>
      </c>
      <c r="W896" s="17">
        <f t="shared" si="81"/>
        <v>8058.8467432950192</v>
      </c>
      <c r="X896" s="17">
        <f t="shared" si="82"/>
        <v>2790.1221864951767</v>
      </c>
      <c r="Y896" s="17">
        <f t="shared" si="83"/>
        <v>1183.8697318007662</v>
      </c>
    </row>
    <row r="897" spans="1:25" s="3" customFormat="1" ht="20" customHeight="1" x14ac:dyDescent="0.15">
      <c r="A897" s="8">
        <v>2011</v>
      </c>
      <c r="B897" s="9">
        <v>218724</v>
      </c>
      <c r="C897" s="10" t="s">
        <v>41</v>
      </c>
      <c r="D897" s="10" t="s">
        <v>40</v>
      </c>
      <c r="E897" s="10" t="s">
        <v>187</v>
      </c>
      <c r="G897" s="3">
        <v>1</v>
      </c>
      <c r="H897" s="10" t="s">
        <v>16</v>
      </c>
      <c r="I897" s="3">
        <v>3662</v>
      </c>
      <c r="J897" s="3">
        <v>4158</v>
      </c>
      <c r="K897" s="3">
        <v>7820</v>
      </c>
      <c r="L897" s="3">
        <v>10059321</v>
      </c>
      <c r="M897" s="3">
        <v>4596224</v>
      </c>
      <c r="N897" s="3">
        <v>254</v>
      </c>
      <c r="O897" s="3">
        <v>190</v>
      </c>
      <c r="P897" s="3">
        <v>1380441</v>
      </c>
      <c r="Q897" s="3">
        <v>652707</v>
      </c>
      <c r="R897" s="3">
        <v>362159</v>
      </c>
      <c r="S897" s="3">
        <v>98862</v>
      </c>
      <c r="T897" s="17">
        <f t="shared" si="78"/>
        <v>39603.625984251972</v>
      </c>
      <c r="U897" s="17">
        <f t="shared" si="79"/>
        <v>24190.652631578949</v>
      </c>
      <c r="V897" s="17">
        <f t="shared" si="80"/>
        <v>5434.8070866141734</v>
      </c>
      <c r="W897" s="17">
        <f t="shared" si="81"/>
        <v>3435.3</v>
      </c>
      <c r="X897" s="17">
        <f t="shared" si="82"/>
        <v>1425.8228346456692</v>
      </c>
      <c r="Y897" s="17">
        <f t="shared" si="83"/>
        <v>520.32631578947371</v>
      </c>
    </row>
    <row r="898" spans="1:25" s="3" customFormat="1" ht="20" customHeight="1" x14ac:dyDescent="0.15">
      <c r="A898" s="8">
        <v>2011</v>
      </c>
      <c r="B898" s="9">
        <v>126818</v>
      </c>
      <c r="C898" s="10" t="s">
        <v>42</v>
      </c>
      <c r="D898" s="10" t="s">
        <v>43</v>
      </c>
      <c r="E898" s="10" t="s">
        <v>186</v>
      </c>
      <c r="G898" s="3">
        <v>1</v>
      </c>
      <c r="H898" s="10" t="s">
        <v>16</v>
      </c>
      <c r="I898" s="3">
        <v>9508</v>
      </c>
      <c r="J898" s="3">
        <v>10459</v>
      </c>
      <c r="K898" s="3">
        <v>19967</v>
      </c>
      <c r="L898" s="3">
        <v>12216250</v>
      </c>
      <c r="M898" s="3">
        <v>5419893</v>
      </c>
      <c r="N898" s="3">
        <v>253</v>
      </c>
      <c r="O898" s="3">
        <v>266</v>
      </c>
      <c r="P898" s="3">
        <v>2457523</v>
      </c>
      <c r="Q898" s="3">
        <v>1101418</v>
      </c>
      <c r="R898" s="3">
        <v>401151</v>
      </c>
      <c r="S898" s="3">
        <v>150179</v>
      </c>
      <c r="T898" s="17">
        <f t="shared" si="78"/>
        <v>48285.573122529648</v>
      </c>
      <c r="U898" s="17">
        <f t="shared" si="79"/>
        <v>20375.537593984962</v>
      </c>
      <c r="V898" s="17">
        <f t="shared" si="80"/>
        <v>9713.5296442687741</v>
      </c>
      <c r="W898" s="17">
        <f t="shared" si="81"/>
        <v>4140.6691729323311</v>
      </c>
      <c r="X898" s="17">
        <f t="shared" si="82"/>
        <v>1585.5770750988142</v>
      </c>
      <c r="Y898" s="17">
        <f t="shared" si="83"/>
        <v>564.58270676691734</v>
      </c>
    </row>
    <row r="899" spans="1:25" s="3" customFormat="1" ht="20" customHeight="1" x14ac:dyDescent="0.15">
      <c r="A899" s="8">
        <v>2011</v>
      </c>
      <c r="B899" s="9">
        <v>198419</v>
      </c>
      <c r="C899" s="10" t="s">
        <v>44</v>
      </c>
      <c r="D899" s="10" t="s">
        <v>14</v>
      </c>
      <c r="E899" s="10" t="s">
        <v>186</v>
      </c>
      <c r="G899" s="3">
        <v>1</v>
      </c>
      <c r="H899" s="10" t="s">
        <v>16</v>
      </c>
      <c r="I899" s="3">
        <v>3270</v>
      </c>
      <c r="J899" s="3">
        <v>3256</v>
      </c>
      <c r="K899" s="3">
        <v>6526</v>
      </c>
      <c r="L899" s="3">
        <v>45043658</v>
      </c>
      <c r="M899" s="3">
        <v>16595108</v>
      </c>
      <c r="N899" s="3">
        <v>377</v>
      </c>
      <c r="O899" s="3">
        <v>275</v>
      </c>
      <c r="P899" s="3">
        <v>4647127</v>
      </c>
      <c r="Q899" s="3">
        <v>1825188</v>
      </c>
      <c r="R899" s="3">
        <v>1199359</v>
      </c>
      <c r="S899" s="3">
        <v>358874</v>
      </c>
      <c r="T899" s="17">
        <f t="shared" ref="T899:T962" si="84">L899/N899</f>
        <v>119479.19893899205</v>
      </c>
      <c r="U899" s="17">
        <f t="shared" ref="U899:U962" si="85">M899/O899</f>
        <v>60345.847272727275</v>
      </c>
      <c r="V899" s="17">
        <f t="shared" ref="V899:V962" si="86">P899/N899</f>
        <v>12326.596816976127</v>
      </c>
      <c r="W899" s="17">
        <f t="shared" ref="W899:W962" si="87">Q899/O899</f>
        <v>6637.0472727272727</v>
      </c>
      <c r="X899" s="17">
        <f t="shared" ref="X899:X962" si="88">R899/N899</f>
        <v>3181.3236074270558</v>
      </c>
      <c r="Y899" s="17">
        <f t="shared" ref="Y899:Y962" si="89">S899/O899</f>
        <v>1304.9963636363636</v>
      </c>
    </row>
    <row r="900" spans="1:25" s="3" customFormat="1" ht="20" customHeight="1" x14ac:dyDescent="0.15">
      <c r="A900" s="8">
        <v>2011</v>
      </c>
      <c r="B900" s="9">
        <v>198464</v>
      </c>
      <c r="C900" s="10" t="s">
        <v>45</v>
      </c>
      <c r="D900" s="10" t="s">
        <v>14</v>
      </c>
      <c r="E900" s="10" t="s">
        <v>186</v>
      </c>
      <c r="G900" s="3">
        <v>1</v>
      </c>
      <c r="H900" s="10" t="s">
        <v>16</v>
      </c>
      <c r="I900" s="3">
        <v>7872</v>
      </c>
      <c r="J900" s="3">
        <v>10549</v>
      </c>
      <c r="K900" s="3">
        <v>18421</v>
      </c>
      <c r="L900" s="3">
        <v>14453612</v>
      </c>
      <c r="M900" s="3">
        <v>5776981</v>
      </c>
      <c r="N900" s="3">
        <v>266</v>
      </c>
      <c r="O900" s="3">
        <v>166</v>
      </c>
      <c r="P900" s="3">
        <v>4595376</v>
      </c>
      <c r="Q900" s="3">
        <v>1391151</v>
      </c>
      <c r="R900" s="3">
        <v>444689</v>
      </c>
      <c r="S900" s="3">
        <v>200924</v>
      </c>
      <c r="T900" s="17">
        <f t="shared" si="84"/>
        <v>54336.887218045114</v>
      </c>
      <c r="U900" s="17">
        <f t="shared" si="85"/>
        <v>34801.090361445786</v>
      </c>
      <c r="V900" s="17">
        <f t="shared" si="86"/>
        <v>17275.849624060149</v>
      </c>
      <c r="W900" s="17">
        <f t="shared" si="87"/>
        <v>8380.4277108433744</v>
      </c>
      <c r="X900" s="17">
        <f t="shared" si="88"/>
        <v>1671.7631578947369</v>
      </c>
      <c r="Y900" s="17">
        <f t="shared" si="89"/>
        <v>1210.3855421686746</v>
      </c>
    </row>
    <row r="901" spans="1:25" s="3" customFormat="1" ht="20" customHeight="1" x14ac:dyDescent="0.15">
      <c r="A901" s="8">
        <v>2011</v>
      </c>
      <c r="B901" s="9">
        <v>169798</v>
      </c>
      <c r="C901" s="10" t="s">
        <v>46</v>
      </c>
      <c r="D901" s="10" t="s">
        <v>38</v>
      </c>
      <c r="E901" s="10" t="s">
        <v>186</v>
      </c>
      <c r="G901" s="3">
        <v>1</v>
      </c>
      <c r="H901" s="10" t="s">
        <v>16</v>
      </c>
      <c r="I901" s="3">
        <v>5479</v>
      </c>
      <c r="J901" s="3">
        <v>7295</v>
      </c>
      <c r="K901" s="3">
        <v>12774</v>
      </c>
      <c r="L901" s="3">
        <v>10670211</v>
      </c>
      <c r="M901" s="3">
        <v>6110657</v>
      </c>
      <c r="N901" s="3">
        <v>357</v>
      </c>
      <c r="O901" s="3">
        <v>260</v>
      </c>
      <c r="P901" s="3">
        <v>1599081</v>
      </c>
      <c r="Q901" s="3">
        <v>627149</v>
      </c>
      <c r="R901" s="3">
        <v>512014</v>
      </c>
      <c r="S901" s="3">
        <v>408662</v>
      </c>
      <c r="T901" s="17">
        <f t="shared" si="84"/>
        <v>29888.546218487394</v>
      </c>
      <c r="U901" s="17">
        <f t="shared" si="85"/>
        <v>23502.526923076923</v>
      </c>
      <c r="V901" s="17">
        <f t="shared" si="86"/>
        <v>4479.2184873949582</v>
      </c>
      <c r="W901" s="17">
        <f t="shared" si="87"/>
        <v>2412.1115384615387</v>
      </c>
      <c r="X901" s="17">
        <f t="shared" si="88"/>
        <v>1434.2128851540617</v>
      </c>
      <c r="Y901" s="17">
        <f t="shared" si="89"/>
        <v>1571.7769230769231</v>
      </c>
    </row>
    <row r="902" spans="1:25" s="3" customFormat="1" ht="20" customHeight="1" x14ac:dyDescent="0.15">
      <c r="A902" s="8">
        <v>2011</v>
      </c>
      <c r="B902" s="9">
        <v>133669</v>
      </c>
      <c r="C902" s="10" t="s">
        <v>47</v>
      </c>
      <c r="D902" s="10" t="s">
        <v>48</v>
      </c>
      <c r="E902" s="10" t="s">
        <v>186</v>
      </c>
      <c r="G902" s="3">
        <v>1</v>
      </c>
      <c r="H902" s="10" t="s">
        <v>16</v>
      </c>
      <c r="I902" s="3">
        <v>6710</v>
      </c>
      <c r="J902" s="3">
        <v>8319</v>
      </c>
      <c r="K902" s="3">
        <v>15029</v>
      </c>
      <c r="L902" s="3">
        <v>9965471</v>
      </c>
      <c r="M902" s="3">
        <v>3746615</v>
      </c>
      <c r="N902" s="3">
        <v>267</v>
      </c>
      <c r="O902" s="3">
        <v>196</v>
      </c>
      <c r="P902" s="3">
        <v>2749907</v>
      </c>
      <c r="Q902" s="3">
        <v>844577</v>
      </c>
      <c r="R902" s="3">
        <v>283969</v>
      </c>
      <c r="S902" s="3">
        <v>66181</v>
      </c>
      <c r="T902" s="17">
        <f t="shared" si="84"/>
        <v>37323.861423220973</v>
      </c>
      <c r="U902" s="17">
        <f t="shared" si="85"/>
        <v>19115.382653061224</v>
      </c>
      <c r="V902" s="17">
        <f t="shared" si="86"/>
        <v>10299.277153558052</v>
      </c>
      <c r="W902" s="17">
        <f t="shared" si="87"/>
        <v>4309.0663265306121</v>
      </c>
      <c r="X902" s="17">
        <f t="shared" si="88"/>
        <v>1063.5543071161048</v>
      </c>
      <c r="Y902" s="17">
        <f t="shared" si="89"/>
        <v>337.65816326530614</v>
      </c>
    </row>
    <row r="903" spans="1:25" s="3" customFormat="1" ht="20" customHeight="1" x14ac:dyDescent="0.15">
      <c r="A903" s="8">
        <v>2011</v>
      </c>
      <c r="B903" s="9">
        <v>133951</v>
      </c>
      <c r="C903" s="10" t="s">
        <v>49</v>
      </c>
      <c r="D903" s="10" t="s">
        <v>48</v>
      </c>
      <c r="E903" s="10" t="s">
        <v>186</v>
      </c>
      <c r="G903" s="3">
        <v>1</v>
      </c>
      <c r="H903" s="10" t="s">
        <v>16</v>
      </c>
      <c r="I903" s="3">
        <v>10042</v>
      </c>
      <c r="J903" s="3">
        <v>12822</v>
      </c>
      <c r="K903" s="3">
        <v>22864</v>
      </c>
      <c r="L903" s="3">
        <v>12175080</v>
      </c>
      <c r="M903" s="3">
        <v>5490800</v>
      </c>
      <c r="N903" s="3">
        <v>236</v>
      </c>
      <c r="O903" s="3">
        <v>210</v>
      </c>
      <c r="P903" s="3">
        <v>2658750</v>
      </c>
      <c r="Q903" s="3">
        <v>1039470</v>
      </c>
      <c r="R903" s="3">
        <v>323154</v>
      </c>
      <c r="S903" s="3">
        <v>106666</v>
      </c>
      <c r="T903" s="17">
        <f t="shared" si="84"/>
        <v>51589.322033898308</v>
      </c>
      <c r="U903" s="17">
        <f t="shared" si="85"/>
        <v>26146.666666666668</v>
      </c>
      <c r="V903" s="17">
        <f t="shared" si="86"/>
        <v>11265.889830508475</v>
      </c>
      <c r="W903" s="17">
        <f t="shared" si="87"/>
        <v>4949.8571428571431</v>
      </c>
      <c r="X903" s="17">
        <f t="shared" si="88"/>
        <v>1369.2966101694915</v>
      </c>
      <c r="Y903" s="17">
        <f t="shared" si="89"/>
        <v>507.93333333333334</v>
      </c>
    </row>
    <row r="904" spans="1:25" s="3" customFormat="1" ht="20" customHeight="1" x14ac:dyDescent="0.15">
      <c r="A904" s="8">
        <v>2011</v>
      </c>
      <c r="B904" s="9">
        <v>134097</v>
      </c>
      <c r="C904" s="10" t="s">
        <v>50</v>
      </c>
      <c r="D904" s="10" t="s">
        <v>48</v>
      </c>
      <c r="E904" s="10" t="s">
        <v>186</v>
      </c>
      <c r="G904" s="3">
        <v>1</v>
      </c>
      <c r="H904" s="10" t="s">
        <v>16</v>
      </c>
      <c r="I904" s="3">
        <v>12601</v>
      </c>
      <c r="J904" s="3">
        <v>15991</v>
      </c>
      <c r="K904" s="3">
        <v>28592</v>
      </c>
      <c r="L904" s="3">
        <v>34641532</v>
      </c>
      <c r="M904" s="3">
        <v>12273032</v>
      </c>
      <c r="N904" s="3">
        <v>336</v>
      </c>
      <c r="O904" s="3">
        <v>360</v>
      </c>
      <c r="P904" s="3">
        <v>9623611</v>
      </c>
      <c r="Q904" s="3">
        <v>3254625</v>
      </c>
      <c r="R904" s="3">
        <v>851790</v>
      </c>
      <c r="S904" s="3">
        <v>399268</v>
      </c>
      <c r="T904" s="17">
        <f t="shared" si="84"/>
        <v>103099.79761904762</v>
      </c>
      <c r="U904" s="17">
        <f t="shared" si="85"/>
        <v>34091.755555555559</v>
      </c>
      <c r="V904" s="17">
        <f t="shared" si="86"/>
        <v>28641.699404761905</v>
      </c>
      <c r="W904" s="17">
        <f t="shared" si="87"/>
        <v>9040.625</v>
      </c>
      <c r="X904" s="17">
        <f t="shared" si="88"/>
        <v>2535.0892857142858</v>
      </c>
      <c r="Y904" s="17">
        <f t="shared" si="89"/>
        <v>1109.0777777777778</v>
      </c>
    </row>
    <row r="905" spans="1:25" s="3" customFormat="1" ht="20" customHeight="1" x14ac:dyDescent="0.15">
      <c r="A905" s="8">
        <v>2011</v>
      </c>
      <c r="B905" s="9">
        <v>139755</v>
      </c>
      <c r="C905" s="10" t="s">
        <v>51</v>
      </c>
      <c r="D905" s="10" t="s">
        <v>52</v>
      </c>
      <c r="E905" s="10" t="s">
        <v>186</v>
      </c>
      <c r="G905" s="3">
        <v>1</v>
      </c>
      <c r="H905" s="10" t="s">
        <v>16</v>
      </c>
      <c r="I905" s="3">
        <v>8514</v>
      </c>
      <c r="J905" s="3">
        <v>4103</v>
      </c>
      <c r="K905" s="3">
        <v>12617</v>
      </c>
      <c r="L905" s="3">
        <v>27881407</v>
      </c>
      <c r="M905" s="3">
        <v>8011885</v>
      </c>
      <c r="N905" s="3">
        <v>311</v>
      </c>
      <c r="O905" s="3">
        <v>171</v>
      </c>
      <c r="P905" s="3">
        <v>7364955</v>
      </c>
      <c r="Q905" s="3">
        <v>1989848</v>
      </c>
      <c r="R905" s="3">
        <v>1108363</v>
      </c>
      <c r="S905" s="3">
        <v>310643</v>
      </c>
      <c r="T905" s="17">
        <f t="shared" si="84"/>
        <v>89650.826366559486</v>
      </c>
      <c r="U905" s="17">
        <f t="shared" si="85"/>
        <v>46853.128654970758</v>
      </c>
      <c r="V905" s="17">
        <f t="shared" si="86"/>
        <v>23681.527331189711</v>
      </c>
      <c r="W905" s="17">
        <f t="shared" si="87"/>
        <v>11636.538011695906</v>
      </c>
      <c r="X905" s="17">
        <f t="shared" si="88"/>
        <v>3563.8681672025723</v>
      </c>
      <c r="Y905" s="17">
        <f t="shared" si="89"/>
        <v>1816.625730994152</v>
      </c>
    </row>
    <row r="906" spans="1:25" s="3" customFormat="1" ht="20" customHeight="1" x14ac:dyDescent="0.15">
      <c r="A906" s="8">
        <v>2011</v>
      </c>
      <c r="B906" s="9">
        <v>139931</v>
      </c>
      <c r="C906" s="10" t="s">
        <v>53</v>
      </c>
      <c r="D906" s="10" t="s">
        <v>52</v>
      </c>
      <c r="E906" s="10" t="s">
        <v>187</v>
      </c>
      <c r="G906" s="3">
        <v>1</v>
      </c>
      <c r="H906" s="10" t="s">
        <v>16</v>
      </c>
      <c r="I906" s="3">
        <v>7870</v>
      </c>
      <c r="J906" s="3">
        <v>7712</v>
      </c>
      <c r="K906" s="3">
        <v>15582</v>
      </c>
      <c r="L906" s="3">
        <v>5476227</v>
      </c>
      <c r="M906" s="3">
        <v>2701102</v>
      </c>
      <c r="N906" s="3">
        <v>228</v>
      </c>
      <c r="O906" s="3">
        <v>192</v>
      </c>
      <c r="P906" s="3">
        <v>939370</v>
      </c>
      <c r="Q906" s="3">
        <v>640539</v>
      </c>
      <c r="R906" s="3">
        <v>154677</v>
      </c>
      <c r="S906" s="3">
        <v>66928</v>
      </c>
      <c r="T906" s="17">
        <f t="shared" si="84"/>
        <v>24018.53947368421</v>
      </c>
      <c r="U906" s="17">
        <f t="shared" si="85"/>
        <v>14068.239583333334</v>
      </c>
      <c r="V906" s="17">
        <f t="shared" si="86"/>
        <v>4120.0438596491231</v>
      </c>
      <c r="W906" s="17">
        <f t="shared" si="87"/>
        <v>3336.140625</v>
      </c>
      <c r="X906" s="17">
        <f t="shared" si="88"/>
        <v>678.40789473684208</v>
      </c>
      <c r="Y906" s="17">
        <f t="shared" si="89"/>
        <v>348.58333333333331</v>
      </c>
    </row>
    <row r="907" spans="1:25" s="3" customFormat="1" ht="20" customHeight="1" x14ac:dyDescent="0.15">
      <c r="A907" s="8">
        <v>2011</v>
      </c>
      <c r="B907" s="9">
        <v>139940</v>
      </c>
      <c r="C907" s="10" t="s">
        <v>54</v>
      </c>
      <c r="D907" s="10" t="s">
        <v>52</v>
      </c>
      <c r="E907" s="10" t="s">
        <v>187</v>
      </c>
      <c r="G907" s="3">
        <v>1</v>
      </c>
      <c r="H907" s="10" t="s">
        <v>16</v>
      </c>
      <c r="I907" s="3">
        <v>7265</v>
      </c>
      <c r="J907" s="3">
        <v>10167</v>
      </c>
      <c r="K907" s="3">
        <v>17432</v>
      </c>
      <c r="L907" s="3">
        <v>9575819</v>
      </c>
      <c r="M907" s="3">
        <v>5240790</v>
      </c>
      <c r="N907" s="3">
        <v>263</v>
      </c>
      <c r="O907" s="3">
        <v>177</v>
      </c>
      <c r="P907" s="3">
        <v>2402836</v>
      </c>
      <c r="Q907" s="3">
        <v>1138669</v>
      </c>
      <c r="R907" s="3">
        <v>256036</v>
      </c>
      <c r="S907" s="3">
        <v>124815</v>
      </c>
      <c r="T907" s="17">
        <f t="shared" si="84"/>
        <v>36409.958174904939</v>
      </c>
      <c r="U907" s="17">
        <f t="shared" si="85"/>
        <v>29608.983050847459</v>
      </c>
      <c r="V907" s="17">
        <f t="shared" si="86"/>
        <v>9136.2585551330794</v>
      </c>
      <c r="W907" s="17">
        <f t="shared" si="87"/>
        <v>6433.1581920903955</v>
      </c>
      <c r="X907" s="17">
        <f t="shared" si="88"/>
        <v>973.5209125475285</v>
      </c>
      <c r="Y907" s="17">
        <f t="shared" si="89"/>
        <v>705.16949152542372</v>
      </c>
    </row>
    <row r="908" spans="1:25" s="3" customFormat="1" ht="20" customHeight="1" x14ac:dyDescent="0.15">
      <c r="A908" s="8">
        <v>2011</v>
      </c>
      <c r="B908" s="9">
        <v>151351</v>
      </c>
      <c r="C908" s="10" t="s">
        <v>55</v>
      </c>
      <c r="D908" s="10" t="s">
        <v>24</v>
      </c>
      <c r="E908" s="10" t="s">
        <v>186</v>
      </c>
      <c r="G908" s="3">
        <v>1</v>
      </c>
      <c r="H908" s="10" t="s">
        <v>16</v>
      </c>
      <c r="I908" s="3">
        <v>15298</v>
      </c>
      <c r="J908" s="3">
        <v>15712</v>
      </c>
      <c r="K908" s="3">
        <v>31010</v>
      </c>
      <c r="L908" s="3">
        <v>31839543</v>
      </c>
      <c r="M908" s="3">
        <v>13277015</v>
      </c>
      <c r="N908" s="3">
        <v>392</v>
      </c>
      <c r="O908" s="3">
        <v>376</v>
      </c>
      <c r="P908" s="3">
        <v>5092400</v>
      </c>
      <c r="Q908" s="3">
        <v>2184934</v>
      </c>
      <c r="R908" s="3">
        <v>793149</v>
      </c>
      <c r="S908" s="3">
        <v>295854</v>
      </c>
      <c r="T908" s="17">
        <f t="shared" si="84"/>
        <v>81223.323979591834</v>
      </c>
      <c r="U908" s="17">
        <f t="shared" si="85"/>
        <v>35311.210106382976</v>
      </c>
      <c r="V908" s="17">
        <f t="shared" si="86"/>
        <v>12990.816326530612</v>
      </c>
      <c r="W908" s="17">
        <f t="shared" si="87"/>
        <v>5810.994680851064</v>
      </c>
      <c r="X908" s="17">
        <f t="shared" si="88"/>
        <v>2023.3392857142858</v>
      </c>
      <c r="Y908" s="17">
        <f t="shared" si="89"/>
        <v>786.84574468085111</v>
      </c>
    </row>
    <row r="909" spans="1:25" s="3" customFormat="1" ht="20" customHeight="1" x14ac:dyDescent="0.15">
      <c r="A909" s="8">
        <v>2011</v>
      </c>
      <c r="B909" s="9">
        <v>153603</v>
      </c>
      <c r="C909" s="10" t="s">
        <v>56</v>
      </c>
      <c r="D909" s="10" t="s">
        <v>57</v>
      </c>
      <c r="E909" s="10" t="s">
        <v>186</v>
      </c>
      <c r="G909" s="3">
        <v>1</v>
      </c>
      <c r="H909" s="10" t="s">
        <v>16</v>
      </c>
      <c r="I909" s="3">
        <v>12829</v>
      </c>
      <c r="J909" s="3">
        <v>10072</v>
      </c>
      <c r="K909" s="3">
        <v>22901</v>
      </c>
      <c r="L909" s="3">
        <v>21226449</v>
      </c>
      <c r="M909" s="3">
        <v>9986070</v>
      </c>
      <c r="N909" s="3">
        <v>323</v>
      </c>
      <c r="O909" s="3">
        <v>247</v>
      </c>
      <c r="P909" s="3">
        <v>5736722</v>
      </c>
      <c r="Q909" s="3">
        <v>2375491</v>
      </c>
      <c r="R909" s="3">
        <v>872751</v>
      </c>
      <c r="S909" s="3">
        <v>275432</v>
      </c>
      <c r="T909" s="17">
        <f t="shared" si="84"/>
        <v>65716.560371517029</v>
      </c>
      <c r="U909" s="17">
        <f t="shared" si="85"/>
        <v>40429.433198380568</v>
      </c>
      <c r="V909" s="17">
        <f t="shared" si="86"/>
        <v>17760.749226006192</v>
      </c>
      <c r="W909" s="17">
        <f t="shared" si="87"/>
        <v>9617.3724696356276</v>
      </c>
      <c r="X909" s="17">
        <f t="shared" si="88"/>
        <v>2702.015479876161</v>
      </c>
      <c r="Y909" s="17">
        <f t="shared" si="89"/>
        <v>1115.1093117408907</v>
      </c>
    </row>
    <row r="910" spans="1:25" s="3" customFormat="1" ht="20" customHeight="1" x14ac:dyDescent="0.15">
      <c r="A910" s="8">
        <v>2011</v>
      </c>
      <c r="B910" s="9">
        <v>155399</v>
      </c>
      <c r="C910" s="10" t="s">
        <v>58</v>
      </c>
      <c r="D910" s="10" t="s">
        <v>59</v>
      </c>
      <c r="E910" s="10" t="s">
        <v>186</v>
      </c>
      <c r="G910" s="3">
        <v>1</v>
      </c>
      <c r="H910" s="10" t="s">
        <v>16</v>
      </c>
      <c r="I910" s="3">
        <v>9075</v>
      </c>
      <c r="J910" s="3">
        <v>8111</v>
      </c>
      <c r="K910" s="3">
        <v>17186</v>
      </c>
      <c r="L910" s="3">
        <v>20740427</v>
      </c>
      <c r="M910" s="3">
        <v>8226833</v>
      </c>
      <c r="N910" s="3">
        <v>285</v>
      </c>
      <c r="O910" s="3">
        <v>276</v>
      </c>
      <c r="P910" s="3">
        <v>4106839</v>
      </c>
      <c r="Q910" s="3">
        <v>2575191</v>
      </c>
      <c r="R910" s="3">
        <v>895797</v>
      </c>
      <c r="S910" s="3">
        <v>281572</v>
      </c>
      <c r="T910" s="17">
        <f t="shared" si="84"/>
        <v>72773.428070175432</v>
      </c>
      <c r="U910" s="17">
        <f t="shared" si="85"/>
        <v>29807.365942028984</v>
      </c>
      <c r="V910" s="17">
        <f t="shared" si="86"/>
        <v>14409.961403508772</v>
      </c>
      <c r="W910" s="17">
        <f t="shared" si="87"/>
        <v>9330.402173913044</v>
      </c>
      <c r="X910" s="17">
        <f t="shared" si="88"/>
        <v>3143.1473684210528</v>
      </c>
      <c r="Y910" s="17">
        <f t="shared" si="89"/>
        <v>1020.1884057971015</v>
      </c>
    </row>
    <row r="911" spans="1:25" s="3" customFormat="1" ht="20" customHeight="1" x14ac:dyDescent="0.15">
      <c r="A911" s="8">
        <v>2011</v>
      </c>
      <c r="B911" s="9">
        <v>203517</v>
      </c>
      <c r="C911" s="10" t="s">
        <v>60</v>
      </c>
      <c r="D911" s="10" t="s">
        <v>32</v>
      </c>
      <c r="E911" s="10" t="s">
        <v>186</v>
      </c>
      <c r="G911" s="3">
        <v>1</v>
      </c>
      <c r="H911" s="10" t="s">
        <v>16</v>
      </c>
      <c r="I911" s="3">
        <v>7436</v>
      </c>
      <c r="J911" s="3">
        <v>10427</v>
      </c>
      <c r="K911" s="3">
        <v>17863</v>
      </c>
      <c r="L911" s="3">
        <v>9191586</v>
      </c>
      <c r="M911" s="3">
        <v>5358745</v>
      </c>
      <c r="N911" s="3">
        <v>305</v>
      </c>
      <c r="O911" s="3">
        <v>191</v>
      </c>
      <c r="P911" s="3">
        <v>1376865</v>
      </c>
      <c r="Q911" s="3">
        <v>638045</v>
      </c>
      <c r="R911" s="3">
        <v>184786</v>
      </c>
      <c r="S911" s="3">
        <v>143668</v>
      </c>
      <c r="T911" s="17">
        <f t="shared" si="84"/>
        <v>30136.347540983606</v>
      </c>
      <c r="U911" s="17">
        <f t="shared" si="85"/>
        <v>28056.256544502619</v>
      </c>
      <c r="V911" s="17">
        <f t="shared" si="86"/>
        <v>4514.311475409836</v>
      </c>
      <c r="W911" s="17">
        <f t="shared" si="87"/>
        <v>3340.5497382198951</v>
      </c>
      <c r="X911" s="17">
        <f t="shared" si="88"/>
        <v>605.85573770491806</v>
      </c>
      <c r="Y911" s="17">
        <f t="shared" si="89"/>
        <v>752.18848167539272</v>
      </c>
    </row>
    <row r="912" spans="1:25" s="3" customFormat="1" ht="20" customHeight="1" x14ac:dyDescent="0.15">
      <c r="A912" s="8">
        <v>2011</v>
      </c>
      <c r="B912" s="9">
        <v>232557</v>
      </c>
      <c r="C912" s="10" t="s">
        <v>61</v>
      </c>
      <c r="D912" s="10" t="s">
        <v>62</v>
      </c>
      <c r="E912" s="10" t="s">
        <v>187</v>
      </c>
      <c r="G912" s="3">
        <v>1</v>
      </c>
      <c r="H912" s="10" t="s">
        <v>16</v>
      </c>
      <c r="I912" s="3">
        <v>10024</v>
      </c>
      <c r="J912" s="3">
        <v>13058</v>
      </c>
      <c r="K912" s="3">
        <v>23082</v>
      </c>
      <c r="L912" s="3">
        <v>15111489</v>
      </c>
      <c r="M912" s="3">
        <v>7783254</v>
      </c>
      <c r="N912" s="3">
        <v>319</v>
      </c>
      <c r="O912" s="3">
        <v>257</v>
      </c>
      <c r="P912" s="3">
        <v>1673528</v>
      </c>
      <c r="Q912" s="3">
        <v>1088727</v>
      </c>
      <c r="R912" s="3">
        <v>383764</v>
      </c>
      <c r="S912" s="3">
        <v>189251</v>
      </c>
      <c r="T912" s="17">
        <f t="shared" si="84"/>
        <v>47371.438871473358</v>
      </c>
      <c r="U912" s="17">
        <f t="shared" si="85"/>
        <v>30285.035019455252</v>
      </c>
      <c r="V912" s="17">
        <f t="shared" si="86"/>
        <v>5246.1692789968656</v>
      </c>
      <c r="W912" s="17">
        <f t="shared" si="87"/>
        <v>4236.2918287937746</v>
      </c>
      <c r="X912" s="17">
        <f t="shared" si="88"/>
        <v>1203.0219435736676</v>
      </c>
      <c r="Y912" s="17">
        <f t="shared" si="89"/>
        <v>736.38521400778211</v>
      </c>
    </row>
    <row r="913" spans="1:25" s="3" customFormat="1" ht="20" customHeight="1" x14ac:dyDescent="0.15">
      <c r="A913" s="8">
        <v>2011</v>
      </c>
      <c r="B913" s="9">
        <v>159391</v>
      </c>
      <c r="C913" s="10" t="s">
        <v>63</v>
      </c>
      <c r="D913" s="10" t="s">
        <v>64</v>
      </c>
      <c r="E913" s="10" t="s">
        <v>186</v>
      </c>
      <c r="G913" s="3">
        <v>1</v>
      </c>
      <c r="H913" s="10" t="s">
        <v>16</v>
      </c>
      <c r="I913" s="3">
        <v>10819</v>
      </c>
      <c r="J913" s="3">
        <v>11303</v>
      </c>
      <c r="K913" s="3">
        <v>22122</v>
      </c>
      <c r="L913" s="3">
        <v>39860152</v>
      </c>
      <c r="M913" s="3">
        <v>14812814</v>
      </c>
      <c r="N913" s="3">
        <v>355</v>
      </c>
      <c r="O913" s="3">
        <v>245</v>
      </c>
      <c r="P913" s="3">
        <v>5962854</v>
      </c>
      <c r="Q913" s="3">
        <v>2887723</v>
      </c>
      <c r="R913" s="3">
        <v>663585</v>
      </c>
      <c r="S913" s="3">
        <v>385558</v>
      </c>
      <c r="T913" s="17">
        <f t="shared" si="84"/>
        <v>112282.11830985916</v>
      </c>
      <c r="U913" s="17">
        <f t="shared" si="85"/>
        <v>60460.465306122453</v>
      </c>
      <c r="V913" s="17">
        <f t="shared" si="86"/>
        <v>16796.771830985916</v>
      </c>
      <c r="W913" s="17">
        <f t="shared" si="87"/>
        <v>11786.624489795919</v>
      </c>
      <c r="X913" s="17">
        <f t="shared" si="88"/>
        <v>1869.2535211267605</v>
      </c>
      <c r="Y913" s="17">
        <f t="shared" si="89"/>
        <v>1573.7061224489796</v>
      </c>
    </row>
    <row r="914" spans="1:25" s="3" customFormat="1" ht="20" customHeight="1" x14ac:dyDescent="0.15">
      <c r="A914" s="8">
        <v>2011</v>
      </c>
      <c r="B914" s="9">
        <v>159647</v>
      </c>
      <c r="C914" s="10" t="s">
        <v>65</v>
      </c>
      <c r="D914" s="10" t="s">
        <v>64</v>
      </c>
      <c r="E914" s="10" t="s">
        <v>186</v>
      </c>
      <c r="G914" s="3">
        <v>1</v>
      </c>
      <c r="H914" s="10" t="s">
        <v>16</v>
      </c>
      <c r="I914" s="3">
        <v>3621</v>
      </c>
      <c r="J914" s="3">
        <v>2892</v>
      </c>
      <c r="K914" s="3">
        <v>6513</v>
      </c>
      <c r="L914" s="3">
        <v>8970925</v>
      </c>
      <c r="M914" s="3">
        <v>3798654</v>
      </c>
      <c r="N914" s="3">
        <v>209</v>
      </c>
      <c r="O914" s="3">
        <v>157</v>
      </c>
      <c r="P914" s="3">
        <v>2376805</v>
      </c>
      <c r="Q914" s="3">
        <v>1106712</v>
      </c>
      <c r="R914" s="3">
        <v>233554</v>
      </c>
      <c r="S914" s="3">
        <v>72545</v>
      </c>
      <c r="T914" s="17">
        <f t="shared" si="84"/>
        <v>42923.086124401911</v>
      </c>
      <c r="U914" s="17">
        <f t="shared" si="85"/>
        <v>24195.248407643314</v>
      </c>
      <c r="V914" s="17">
        <f t="shared" si="86"/>
        <v>11372.272727272728</v>
      </c>
      <c r="W914" s="17">
        <f t="shared" si="87"/>
        <v>7049.1210191082801</v>
      </c>
      <c r="X914" s="17">
        <f t="shared" si="88"/>
        <v>1117.4832535885168</v>
      </c>
      <c r="Y914" s="17">
        <f t="shared" si="89"/>
        <v>462.0700636942675</v>
      </c>
    </row>
    <row r="915" spans="1:25" s="3" customFormat="1" ht="20" customHeight="1" x14ac:dyDescent="0.15">
      <c r="A915" s="8">
        <v>2011</v>
      </c>
      <c r="B915" s="9">
        <v>237525</v>
      </c>
      <c r="C915" s="10" t="s">
        <v>66</v>
      </c>
      <c r="D915" s="10" t="s">
        <v>67</v>
      </c>
      <c r="E915" s="10" t="s">
        <v>186</v>
      </c>
      <c r="G915" s="3">
        <v>1</v>
      </c>
      <c r="H915" s="10" t="s">
        <v>16</v>
      </c>
      <c r="I915" s="3">
        <v>3795</v>
      </c>
      <c r="J915" s="3">
        <v>4782</v>
      </c>
      <c r="K915" s="3">
        <v>8577</v>
      </c>
      <c r="L915" s="3">
        <v>11479923</v>
      </c>
      <c r="M915" s="3">
        <v>5259799</v>
      </c>
      <c r="N915" s="3">
        <v>202</v>
      </c>
      <c r="O915" s="3">
        <v>216</v>
      </c>
      <c r="P915" s="3">
        <v>2747832</v>
      </c>
      <c r="Q915" s="3">
        <v>1258105</v>
      </c>
      <c r="R915" s="3">
        <v>376610</v>
      </c>
      <c r="S915" s="3">
        <v>149244</v>
      </c>
      <c r="T915" s="17">
        <f t="shared" si="84"/>
        <v>56831.301980198019</v>
      </c>
      <c r="U915" s="17">
        <f t="shared" si="85"/>
        <v>24350.921296296296</v>
      </c>
      <c r="V915" s="17">
        <f t="shared" si="86"/>
        <v>13603.128712871287</v>
      </c>
      <c r="W915" s="17">
        <f t="shared" si="87"/>
        <v>5824.5601851851852</v>
      </c>
      <c r="X915" s="17">
        <f t="shared" si="88"/>
        <v>1864.4059405940593</v>
      </c>
      <c r="Y915" s="17">
        <f t="shared" si="89"/>
        <v>690.94444444444446</v>
      </c>
    </row>
    <row r="916" spans="1:25" s="3" customFormat="1" ht="20" customHeight="1" x14ac:dyDescent="0.15">
      <c r="A916" s="8">
        <v>2011</v>
      </c>
      <c r="B916" s="9">
        <v>204024</v>
      </c>
      <c r="C916" s="10" t="s">
        <v>68</v>
      </c>
      <c r="D916" s="10" t="s">
        <v>32</v>
      </c>
      <c r="E916" s="10" t="s">
        <v>186</v>
      </c>
      <c r="G916" s="3">
        <v>1</v>
      </c>
      <c r="H916" s="10" t="s">
        <v>16</v>
      </c>
      <c r="I916" s="3">
        <v>6915</v>
      </c>
      <c r="J916" s="3">
        <v>7567</v>
      </c>
      <c r="K916" s="3">
        <v>14482</v>
      </c>
      <c r="L916" s="3">
        <v>12960607</v>
      </c>
      <c r="M916" s="3">
        <v>7279369</v>
      </c>
      <c r="N916" s="3">
        <v>288</v>
      </c>
      <c r="O916" s="3">
        <v>339</v>
      </c>
      <c r="P916" s="3">
        <v>1990279</v>
      </c>
      <c r="Q916" s="3">
        <v>1225756</v>
      </c>
      <c r="R916" s="3">
        <v>371976</v>
      </c>
      <c r="S916" s="3">
        <v>147847</v>
      </c>
      <c r="T916" s="17">
        <f t="shared" si="84"/>
        <v>45002.107638888891</v>
      </c>
      <c r="U916" s="17">
        <f t="shared" si="85"/>
        <v>21473.064896755161</v>
      </c>
      <c r="V916" s="17">
        <f t="shared" si="86"/>
        <v>6910.6909722222226</v>
      </c>
      <c r="W916" s="17">
        <f t="shared" si="87"/>
        <v>3615.7994100294986</v>
      </c>
      <c r="X916" s="17">
        <f t="shared" si="88"/>
        <v>1291.5833333333333</v>
      </c>
      <c r="Y916" s="17">
        <f t="shared" si="89"/>
        <v>436.12684365781712</v>
      </c>
    </row>
    <row r="917" spans="1:25" s="3" customFormat="1" ht="20" customHeight="1" x14ac:dyDescent="0.15">
      <c r="A917" s="8">
        <v>2011</v>
      </c>
      <c r="B917" s="9">
        <v>171100</v>
      </c>
      <c r="C917" s="10" t="s">
        <v>69</v>
      </c>
      <c r="D917" s="10" t="s">
        <v>38</v>
      </c>
      <c r="E917" s="10" t="s">
        <v>186</v>
      </c>
      <c r="G917" s="3">
        <v>1</v>
      </c>
      <c r="H917" s="10" t="s">
        <v>16</v>
      </c>
      <c r="I917" s="3">
        <v>16036</v>
      </c>
      <c r="J917" s="3">
        <v>16980</v>
      </c>
      <c r="K917" s="3">
        <v>33016</v>
      </c>
      <c r="L917" s="3">
        <v>37655029</v>
      </c>
      <c r="M917" s="3">
        <v>14583208</v>
      </c>
      <c r="N917" s="3">
        <v>458</v>
      </c>
      <c r="O917" s="3">
        <v>491</v>
      </c>
      <c r="P917" s="3">
        <v>9493107</v>
      </c>
      <c r="Q917" s="3">
        <v>3270350</v>
      </c>
      <c r="R917" s="3">
        <v>718053</v>
      </c>
      <c r="S917" s="3">
        <v>300773</v>
      </c>
      <c r="T917" s="17">
        <f t="shared" si="84"/>
        <v>82216.220524017466</v>
      </c>
      <c r="U917" s="17">
        <f t="shared" si="85"/>
        <v>29701.034623217922</v>
      </c>
      <c r="V917" s="17">
        <f t="shared" si="86"/>
        <v>20727.307860262008</v>
      </c>
      <c r="W917" s="17">
        <f t="shared" si="87"/>
        <v>6660.5906313645619</v>
      </c>
      <c r="X917" s="17">
        <f t="shared" si="88"/>
        <v>1567.8013100436681</v>
      </c>
      <c r="Y917" s="17">
        <f t="shared" si="89"/>
        <v>612.57230142566186</v>
      </c>
    </row>
    <row r="918" spans="1:25" s="3" customFormat="1" ht="20" customHeight="1" x14ac:dyDescent="0.15">
      <c r="A918" s="8">
        <v>2011</v>
      </c>
      <c r="B918" s="9">
        <v>220978</v>
      </c>
      <c r="C918" s="10" t="s">
        <v>70</v>
      </c>
      <c r="D918" s="10" t="s">
        <v>71</v>
      </c>
      <c r="E918" s="10" t="s">
        <v>186</v>
      </c>
      <c r="G918" s="3">
        <v>1</v>
      </c>
      <c r="H918" s="10" t="s">
        <v>16</v>
      </c>
      <c r="I918" s="3">
        <v>9260</v>
      </c>
      <c r="J918" s="3">
        <v>10111</v>
      </c>
      <c r="K918" s="3">
        <v>19371</v>
      </c>
      <c r="L918" s="3">
        <v>11740378</v>
      </c>
      <c r="M918" s="3">
        <v>5445006</v>
      </c>
      <c r="N918" s="3">
        <v>298</v>
      </c>
      <c r="O918" s="3">
        <v>151</v>
      </c>
      <c r="P918" s="3">
        <v>2525696</v>
      </c>
      <c r="Q918" s="3">
        <v>1055117</v>
      </c>
      <c r="R918" s="3">
        <v>337315</v>
      </c>
      <c r="S918" s="3">
        <v>124645</v>
      </c>
      <c r="T918" s="17">
        <f t="shared" si="84"/>
        <v>39397.241610738252</v>
      </c>
      <c r="U918" s="17">
        <f t="shared" si="85"/>
        <v>36059.642384105959</v>
      </c>
      <c r="V918" s="17">
        <f t="shared" si="86"/>
        <v>8475.4899328859065</v>
      </c>
      <c r="W918" s="17">
        <f t="shared" si="87"/>
        <v>6987.5298013245038</v>
      </c>
      <c r="X918" s="17">
        <f t="shared" si="88"/>
        <v>1131.9295302013422</v>
      </c>
      <c r="Y918" s="17">
        <f t="shared" si="89"/>
        <v>825.46357615894044</v>
      </c>
    </row>
    <row r="919" spans="1:25" s="3" customFormat="1" ht="20" customHeight="1" x14ac:dyDescent="0.15">
      <c r="A919" s="8">
        <v>2011</v>
      </c>
      <c r="B919" s="9">
        <v>176080</v>
      </c>
      <c r="C919" s="10" t="s">
        <v>72</v>
      </c>
      <c r="D919" s="10" t="s">
        <v>73</v>
      </c>
      <c r="E919" s="10" t="s">
        <v>186</v>
      </c>
      <c r="G919" s="3">
        <v>1</v>
      </c>
      <c r="H919" s="10" t="s">
        <v>16</v>
      </c>
      <c r="I919" s="3">
        <v>7799</v>
      </c>
      <c r="J919" s="3">
        <v>7150</v>
      </c>
      <c r="K919" s="3">
        <v>14949</v>
      </c>
      <c r="L919" s="3">
        <v>23381107</v>
      </c>
      <c r="M919" s="3">
        <v>7176396</v>
      </c>
      <c r="N919" s="3">
        <v>269</v>
      </c>
      <c r="O919" s="3">
        <v>202</v>
      </c>
      <c r="P919" s="3">
        <v>4387988</v>
      </c>
      <c r="Q919" s="3">
        <v>1502328</v>
      </c>
      <c r="R919" s="3">
        <v>748917</v>
      </c>
      <c r="S919" s="3">
        <v>296726</v>
      </c>
      <c r="T919" s="17">
        <f t="shared" si="84"/>
        <v>86918.613382899624</v>
      </c>
      <c r="U919" s="17">
        <f t="shared" si="85"/>
        <v>35526.712871287127</v>
      </c>
      <c r="V919" s="17">
        <f t="shared" si="86"/>
        <v>16312.223048327138</v>
      </c>
      <c r="W919" s="17">
        <f t="shared" si="87"/>
        <v>7437.2673267326736</v>
      </c>
      <c r="X919" s="17">
        <f t="shared" si="88"/>
        <v>2784.0780669144983</v>
      </c>
      <c r="Y919" s="17">
        <f t="shared" si="89"/>
        <v>1468.9405940594058</v>
      </c>
    </row>
    <row r="920" spans="1:25" s="3" customFormat="1" ht="20" customHeight="1" x14ac:dyDescent="0.15">
      <c r="A920" s="8">
        <v>2011</v>
      </c>
      <c r="B920" s="9">
        <v>188030</v>
      </c>
      <c r="C920" s="10" t="s">
        <v>74</v>
      </c>
      <c r="D920" s="10" t="s">
        <v>75</v>
      </c>
      <c r="E920" s="10" t="s">
        <v>186</v>
      </c>
      <c r="G920" s="3">
        <v>1</v>
      </c>
      <c r="H920" s="10" t="s">
        <v>16</v>
      </c>
      <c r="I920" s="3">
        <v>5279</v>
      </c>
      <c r="J920" s="3">
        <v>5837</v>
      </c>
      <c r="K920" s="3">
        <v>11116</v>
      </c>
      <c r="L920" s="3">
        <v>10316437</v>
      </c>
      <c r="M920" s="3">
        <v>6965185</v>
      </c>
      <c r="N920" s="3">
        <v>190</v>
      </c>
      <c r="O920" s="3">
        <v>270</v>
      </c>
      <c r="P920" s="3">
        <v>3580163</v>
      </c>
      <c r="Q920" s="3">
        <v>2098144</v>
      </c>
      <c r="R920" s="3">
        <v>343074</v>
      </c>
      <c r="S920" s="3">
        <v>164670</v>
      </c>
      <c r="T920" s="17">
        <f t="shared" si="84"/>
        <v>54297.036842105263</v>
      </c>
      <c r="U920" s="17">
        <f t="shared" si="85"/>
        <v>25796.981481481482</v>
      </c>
      <c r="V920" s="17">
        <f t="shared" si="86"/>
        <v>18842.963157894737</v>
      </c>
      <c r="W920" s="17">
        <f t="shared" si="87"/>
        <v>7770.9037037037033</v>
      </c>
      <c r="X920" s="17">
        <f t="shared" si="88"/>
        <v>1805.6526315789474</v>
      </c>
      <c r="Y920" s="17">
        <f t="shared" si="89"/>
        <v>609.88888888888891</v>
      </c>
    </row>
    <row r="921" spans="1:25" s="3" customFormat="1" ht="20" customHeight="1" x14ac:dyDescent="0.15">
      <c r="A921" s="8">
        <v>2011</v>
      </c>
      <c r="B921" s="9">
        <v>199193</v>
      </c>
      <c r="C921" s="10" t="s">
        <v>76</v>
      </c>
      <c r="D921" s="10" t="s">
        <v>14</v>
      </c>
      <c r="E921" s="10" t="s">
        <v>186</v>
      </c>
      <c r="G921" s="3">
        <v>1</v>
      </c>
      <c r="H921" s="10" t="s">
        <v>16</v>
      </c>
      <c r="I921" s="3">
        <v>12290</v>
      </c>
      <c r="J921" s="3">
        <v>9638</v>
      </c>
      <c r="K921" s="3">
        <v>21928</v>
      </c>
      <c r="L921" s="3">
        <v>24477827</v>
      </c>
      <c r="M921" s="3">
        <v>9999169</v>
      </c>
      <c r="N921" s="3">
        <v>382</v>
      </c>
      <c r="O921" s="3">
        <v>289</v>
      </c>
      <c r="P921" s="3">
        <v>4043695</v>
      </c>
      <c r="Q921" s="3">
        <v>1911338</v>
      </c>
      <c r="R921" s="3">
        <v>843365</v>
      </c>
      <c r="S921" s="3">
        <v>347689</v>
      </c>
      <c r="T921" s="17">
        <f t="shared" si="84"/>
        <v>64078.081151832463</v>
      </c>
      <c r="U921" s="17">
        <f t="shared" si="85"/>
        <v>34599.200692041522</v>
      </c>
      <c r="V921" s="17">
        <f t="shared" si="86"/>
        <v>10585.589005235603</v>
      </c>
      <c r="W921" s="17">
        <f t="shared" si="87"/>
        <v>6613.6262975778545</v>
      </c>
      <c r="X921" s="17">
        <f t="shared" si="88"/>
        <v>2207.7617801047122</v>
      </c>
      <c r="Y921" s="17">
        <f t="shared" si="89"/>
        <v>1203.0761245674742</v>
      </c>
    </row>
    <row r="922" spans="1:25" s="3" customFormat="1" ht="20" customHeight="1" x14ac:dyDescent="0.15">
      <c r="A922" s="8">
        <v>2011</v>
      </c>
      <c r="B922" s="9">
        <v>147703</v>
      </c>
      <c r="C922" s="10" t="s">
        <v>77</v>
      </c>
      <c r="D922" s="10" t="s">
        <v>78</v>
      </c>
      <c r="E922" s="10" t="s">
        <v>186</v>
      </c>
      <c r="G922" s="3">
        <v>1</v>
      </c>
      <c r="H922" s="10" t="s">
        <v>16</v>
      </c>
      <c r="I922" s="3">
        <v>7637</v>
      </c>
      <c r="J922" s="3">
        <v>7585</v>
      </c>
      <c r="K922" s="3">
        <v>15222</v>
      </c>
      <c r="L922" s="3">
        <v>11355292</v>
      </c>
      <c r="M922" s="3">
        <v>5392413</v>
      </c>
      <c r="N922" s="3">
        <v>244</v>
      </c>
      <c r="O922" s="3">
        <v>223</v>
      </c>
      <c r="P922" s="3">
        <v>2180253</v>
      </c>
      <c r="Q922" s="3">
        <v>853662</v>
      </c>
      <c r="R922" s="3">
        <v>192987</v>
      </c>
      <c r="S922" s="3">
        <v>72089</v>
      </c>
      <c r="T922" s="17">
        <f t="shared" si="84"/>
        <v>46538.081967213118</v>
      </c>
      <c r="U922" s="17">
        <f t="shared" si="85"/>
        <v>24181.224215246635</v>
      </c>
      <c r="V922" s="17">
        <f t="shared" si="86"/>
        <v>8935.4631147540986</v>
      </c>
      <c r="W922" s="17">
        <f t="shared" si="87"/>
        <v>3828.0807174887891</v>
      </c>
      <c r="X922" s="17">
        <f t="shared" si="88"/>
        <v>790.93032786885249</v>
      </c>
      <c r="Y922" s="17">
        <f t="shared" si="89"/>
        <v>323.2690582959641</v>
      </c>
    </row>
    <row r="923" spans="1:25" s="3" customFormat="1" ht="20" customHeight="1" x14ac:dyDescent="0.15">
      <c r="A923" s="8">
        <v>2011</v>
      </c>
      <c r="B923" s="9">
        <v>147767</v>
      </c>
      <c r="C923" s="10" t="s">
        <v>79</v>
      </c>
      <c r="D923" s="10" t="s">
        <v>78</v>
      </c>
      <c r="E923" s="10" t="s">
        <v>186</v>
      </c>
      <c r="G923" s="3">
        <v>1</v>
      </c>
      <c r="H923" s="10" t="s">
        <v>16</v>
      </c>
      <c r="I923" s="3">
        <v>4071</v>
      </c>
      <c r="J923" s="3">
        <v>4318</v>
      </c>
      <c r="K923" s="3">
        <v>8389</v>
      </c>
      <c r="L923" s="3">
        <v>30034215</v>
      </c>
      <c r="M923" s="3">
        <v>13379144</v>
      </c>
      <c r="N923" s="3">
        <v>235</v>
      </c>
      <c r="O923" s="3">
        <v>233</v>
      </c>
      <c r="P923" s="3">
        <v>5141880</v>
      </c>
      <c r="Q923" s="3">
        <v>2014872</v>
      </c>
      <c r="R923" s="3">
        <v>634148</v>
      </c>
      <c r="S923" s="3">
        <v>268648</v>
      </c>
      <c r="T923" s="17">
        <f t="shared" si="84"/>
        <v>127805.17021276595</v>
      </c>
      <c r="U923" s="17">
        <f t="shared" si="85"/>
        <v>57421.218884120171</v>
      </c>
      <c r="V923" s="17">
        <f t="shared" si="86"/>
        <v>21880.340425531915</v>
      </c>
      <c r="W923" s="17">
        <f t="shared" si="87"/>
        <v>8647.5193133047214</v>
      </c>
      <c r="X923" s="17">
        <f t="shared" si="88"/>
        <v>2698.5021276595744</v>
      </c>
      <c r="Y923" s="17">
        <f t="shared" si="89"/>
        <v>1152.9957081545065</v>
      </c>
    </row>
    <row r="924" spans="1:25" s="3" customFormat="1" ht="20" customHeight="1" x14ac:dyDescent="0.15">
      <c r="A924" s="8">
        <v>2011</v>
      </c>
      <c r="B924" s="9">
        <v>204796</v>
      </c>
      <c r="C924" s="10" t="s">
        <v>80</v>
      </c>
      <c r="D924" s="10" t="s">
        <v>32</v>
      </c>
      <c r="E924" s="10" t="s">
        <v>186</v>
      </c>
      <c r="G924" s="3">
        <v>1</v>
      </c>
      <c r="H924" s="10" t="s">
        <v>16</v>
      </c>
      <c r="I924" s="3">
        <v>20498</v>
      </c>
      <c r="J924" s="3">
        <v>18555</v>
      </c>
      <c r="K924" s="3">
        <v>39053</v>
      </c>
      <c r="L924" s="3">
        <v>55437792</v>
      </c>
      <c r="M924" s="3">
        <v>21277417</v>
      </c>
      <c r="N924" s="3">
        <v>564</v>
      </c>
      <c r="O924" s="3">
        <v>474</v>
      </c>
      <c r="P924" s="3">
        <v>15835959</v>
      </c>
      <c r="Q924" s="3">
        <v>2953621</v>
      </c>
      <c r="R924" s="3">
        <v>895554</v>
      </c>
      <c r="S924" s="3">
        <v>391970</v>
      </c>
      <c r="T924" s="17">
        <f t="shared" si="84"/>
        <v>98293.957446808505</v>
      </c>
      <c r="U924" s="17">
        <f t="shared" si="85"/>
        <v>44889.06540084388</v>
      </c>
      <c r="V924" s="17">
        <f t="shared" si="86"/>
        <v>28077.941489361703</v>
      </c>
      <c r="W924" s="17">
        <f t="shared" si="87"/>
        <v>6231.2679324894516</v>
      </c>
      <c r="X924" s="17">
        <f t="shared" si="88"/>
        <v>1587.8617021276596</v>
      </c>
      <c r="Y924" s="17">
        <f t="shared" si="89"/>
        <v>826.94092827004215</v>
      </c>
    </row>
    <row r="925" spans="1:25" s="3" customFormat="1" ht="20" customHeight="1" x14ac:dyDescent="0.15">
      <c r="A925" s="8">
        <v>2011</v>
      </c>
      <c r="B925" s="9">
        <v>204857</v>
      </c>
      <c r="C925" s="10" t="s">
        <v>81</v>
      </c>
      <c r="D925" s="10" t="s">
        <v>32</v>
      </c>
      <c r="E925" s="10" t="s">
        <v>186</v>
      </c>
      <c r="G925" s="3">
        <v>1</v>
      </c>
      <c r="H925" s="10" t="s">
        <v>16</v>
      </c>
      <c r="I925" s="3">
        <v>8167</v>
      </c>
      <c r="J925" s="3">
        <v>8945</v>
      </c>
      <c r="K925" s="3">
        <v>17112</v>
      </c>
      <c r="L925" s="3">
        <v>12976144</v>
      </c>
      <c r="M925" s="3">
        <v>6165242</v>
      </c>
      <c r="N925" s="3">
        <v>246</v>
      </c>
      <c r="O925" s="3">
        <v>250</v>
      </c>
      <c r="P925" s="3">
        <v>2609716</v>
      </c>
      <c r="Q925" s="3">
        <v>835651</v>
      </c>
      <c r="R925" s="3">
        <v>353695</v>
      </c>
      <c r="S925" s="3">
        <v>134405</v>
      </c>
      <c r="T925" s="17">
        <f t="shared" si="84"/>
        <v>52748.552845528458</v>
      </c>
      <c r="U925" s="17">
        <f t="shared" si="85"/>
        <v>24660.968000000001</v>
      </c>
      <c r="V925" s="17">
        <f t="shared" si="86"/>
        <v>10608.60162601626</v>
      </c>
      <c r="W925" s="17">
        <f t="shared" si="87"/>
        <v>3342.6039999999998</v>
      </c>
      <c r="X925" s="17">
        <f t="shared" si="88"/>
        <v>1437.7845528455284</v>
      </c>
      <c r="Y925" s="17">
        <f t="shared" si="89"/>
        <v>537.62</v>
      </c>
    </row>
    <row r="926" spans="1:25" s="3" customFormat="1" ht="20" customHeight="1" x14ac:dyDescent="0.15">
      <c r="A926" s="8">
        <v>2011</v>
      </c>
      <c r="B926" s="9">
        <v>207388</v>
      </c>
      <c r="C926" s="10" t="s">
        <v>82</v>
      </c>
      <c r="D926" s="10" t="s">
        <v>83</v>
      </c>
      <c r="E926" s="10" t="s">
        <v>186</v>
      </c>
      <c r="G926" s="3">
        <v>1</v>
      </c>
      <c r="H926" s="10" t="s">
        <v>16</v>
      </c>
      <c r="I926" s="3">
        <v>8398</v>
      </c>
      <c r="J926" s="3">
        <v>7944</v>
      </c>
      <c r="K926" s="3">
        <v>16342</v>
      </c>
      <c r="L926" s="3">
        <v>45525359</v>
      </c>
      <c r="M926" s="3">
        <v>7801453</v>
      </c>
      <c r="N926" s="3">
        <v>318</v>
      </c>
      <c r="O926" s="3">
        <v>348</v>
      </c>
      <c r="P926" s="3">
        <v>4932350</v>
      </c>
      <c r="Q926" s="3">
        <v>1627811</v>
      </c>
      <c r="R926" s="3">
        <v>555877</v>
      </c>
      <c r="S926" s="3">
        <v>212793</v>
      </c>
      <c r="T926" s="17">
        <f t="shared" si="84"/>
        <v>143161.50628930816</v>
      </c>
      <c r="U926" s="17">
        <f t="shared" si="85"/>
        <v>22417.968390804599</v>
      </c>
      <c r="V926" s="17">
        <f t="shared" si="86"/>
        <v>15510.534591194968</v>
      </c>
      <c r="W926" s="17">
        <f t="shared" si="87"/>
        <v>4677.6178160919544</v>
      </c>
      <c r="X926" s="17">
        <f t="shared" si="88"/>
        <v>1748.0408805031448</v>
      </c>
      <c r="Y926" s="17">
        <f t="shared" si="89"/>
        <v>611.47413793103453</v>
      </c>
    </row>
    <row r="927" spans="1:25" s="3" customFormat="1" ht="20" customHeight="1" x14ac:dyDescent="0.15">
      <c r="A927" s="8">
        <v>2011</v>
      </c>
      <c r="B927" s="9">
        <v>232982</v>
      </c>
      <c r="C927" s="10" t="s">
        <v>84</v>
      </c>
      <c r="D927" s="10" t="s">
        <v>62</v>
      </c>
      <c r="E927" s="10" t="s">
        <v>187</v>
      </c>
      <c r="G927" s="3">
        <v>1</v>
      </c>
      <c r="H927" s="10" t="s">
        <v>16</v>
      </c>
      <c r="I927" s="3">
        <v>6936</v>
      </c>
      <c r="J927" s="3">
        <v>7655</v>
      </c>
      <c r="K927" s="3">
        <v>14591</v>
      </c>
      <c r="L927" s="3">
        <v>12428245</v>
      </c>
      <c r="M927" s="3">
        <v>6720287</v>
      </c>
      <c r="N927" s="3">
        <v>249</v>
      </c>
      <c r="O927" s="3">
        <v>211</v>
      </c>
      <c r="P927" s="3">
        <v>2454363</v>
      </c>
      <c r="Q927" s="3">
        <v>1315227</v>
      </c>
      <c r="R927" s="3">
        <v>347672</v>
      </c>
      <c r="S927" s="3">
        <v>182352</v>
      </c>
      <c r="T927" s="17">
        <f t="shared" si="84"/>
        <v>49912.630522088351</v>
      </c>
      <c r="U927" s="17">
        <f t="shared" si="85"/>
        <v>31849.701421800946</v>
      </c>
      <c r="V927" s="17">
        <f t="shared" si="86"/>
        <v>9856.87951807229</v>
      </c>
      <c r="W927" s="17">
        <f t="shared" si="87"/>
        <v>6233.3033175355449</v>
      </c>
      <c r="X927" s="17">
        <f t="shared" si="88"/>
        <v>1396.2730923694778</v>
      </c>
      <c r="Y927" s="17">
        <f t="shared" si="89"/>
        <v>864.2274881516588</v>
      </c>
    </row>
    <row r="928" spans="1:25" s="3" customFormat="1" ht="20" customHeight="1" x14ac:dyDescent="0.15">
      <c r="A928" s="8">
        <v>2011</v>
      </c>
      <c r="B928" s="9">
        <v>209542</v>
      </c>
      <c r="C928" s="10" t="s">
        <v>85</v>
      </c>
      <c r="D928" s="10" t="s">
        <v>86</v>
      </c>
      <c r="E928" s="10" t="s">
        <v>186</v>
      </c>
      <c r="G928" s="3">
        <v>1</v>
      </c>
      <c r="H928" s="10" t="s">
        <v>16</v>
      </c>
      <c r="I928" s="3">
        <v>9052</v>
      </c>
      <c r="J928" s="3">
        <v>7828</v>
      </c>
      <c r="K928" s="3">
        <v>16880</v>
      </c>
      <c r="L928" s="3">
        <v>20079744</v>
      </c>
      <c r="M928" s="3">
        <v>10078707</v>
      </c>
      <c r="N928" s="3">
        <v>269</v>
      </c>
      <c r="O928" s="3">
        <v>276</v>
      </c>
      <c r="P928" s="3">
        <v>2644149</v>
      </c>
      <c r="Q928" s="3">
        <v>1708821</v>
      </c>
      <c r="R928" s="3">
        <v>612556</v>
      </c>
      <c r="S928" s="3">
        <v>273475</v>
      </c>
      <c r="T928" s="17">
        <f t="shared" si="84"/>
        <v>74645.888475836429</v>
      </c>
      <c r="U928" s="17">
        <f t="shared" si="85"/>
        <v>36517.054347826088</v>
      </c>
      <c r="V928" s="17">
        <f t="shared" si="86"/>
        <v>9829.5501858736061</v>
      </c>
      <c r="W928" s="17">
        <f t="shared" si="87"/>
        <v>6191.380434782609</v>
      </c>
      <c r="X928" s="17">
        <f t="shared" si="88"/>
        <v>2277.1598513011154</v>
      </c>
      <c r="Y928" s="17">
        <f t="shared" si="89"/>
        <v>990.85144927536237</v>
      </c>
    </row>
    <row r="929" spans="1:25" s="3" customFormat="1" ht="20" customHeight="1" x14ac:dyDescent="0.15">
      <c r="A929" s="8">
        <v>2011</v>
      </c>
      <c r="B929" s="9">
        <v>243780</v>
      </c>
      <c r="C929" s="10" t="s">
        <v>87</v>
      </c>
      <c r="D929" s="10" t="s">
        <v>24</v>
      </c>
      <c r="E929" s="10" t="s">
        <v>186</v>
      </c>
      <c r="G929" s="3">
        <v>1</v>
      </c>
      <c r="H929" s="10" t="s">
        <v>16</v>
      </c>
      <c r="I929" s="3">
        <v>17468</v>
      </c>
      <c r="J929" s="3">
        <v>12511</v>
      </c>
      <c r="K929" s="3">
        <v>29979</v>
      </c>
      <c r="L929" s="3">
        <v>24792379</v>
      </c>
      <c r="M929" s="3">
        <v>10309945</v>
      </c>
      <c r="N929" s="3">
        <v>340</v>
      </c>
      <c r="O929" s="3">
        <v>272</v>
      </c>
      <c r="P929" s="3">
        <v>6321023</v>
      </c>
      <c r="Q929" s="3">
        <v>2598565</v>
      </c>
      <c r="R929" s="3">
        <v>654585</v>
      </c>
      <c r="S929" s="3">
        <v>297849</v>
      </c>
      <c r="T929" s="17">
        <f t="shared" si="84"/>
        <v>72918.76176470588</v>
      </c>
      <c r="U929" s="17">
        <f t="shared" si="85"/>
        <v>37904.209558823532</v>
      </c>
      <c r="V929" s="17">
        <f t="shared" si="86"/>
        <v>18591.24411764706</v>
      </c>
      <c r="W929" s="17">
        <f t="shared" si="87"/>
        <v>9553.5477941176468</v>
      </c>
      <c r="X929" s="17">
        <f t="shared" si="88"/>
        <v>1925.25</v>
      </c>
      <c r="Y929" s="17">
        <f t="shared" si="89"/>
        <v>1095.0330882352941</v>
      </c>
    </row>
    <row r="930" spans="1:25" s="3" customFormat="1" ht="20" customHeight="1" x14ac:dyDescent="0.15">
      <c r="A930" s="8">
        <v>2011</v>
      </c>
      <c r="B930" s="9">
        <v>227757</v>
      </c>
      <c r="C930" s="10" t="s">
        <v>88</v>
      </c>
      <c r="D930" s="10" t="s">
        <v>26</v>
      </c>
      <c r="E930" s="10" t="s">
        <v>186</v>
      </c>
      <c r="G930" s="3">
        <v>1</v>
      </c>
      <c r="H930" s="10" t="s">
        <v>16</v>
      </c>
      <c r="I930" s="3">
        <v>1900</v>
      </c>
      <c r="J930" s="3">
        <v>1774</v>
      </c>
      <c r="K930" s="3">
        <v>3674</v>
      </c>
      <c r="L930" s="3">
        <v>20545424</v>
      </c>
      <c r="M930" s="3">
        <v>9360605</v>
      </c>
      <c r="N930" s="3">
        <v>275</v>
      </c>
      <c r="O930" s="3">
        <v>213</v>
      </c>
      <c r="P930" s="3">
        <v>2419135</v>
      </c>
      <c r="Q930" s="3">
        <v>891896</v>
      </c>
      <c r="R930" s="3">
        <v>311622</v>
      </c>
      <c r="S930" s="3">
        <v>142007</v>
      </c>
      <c r="T930" s="17">
        <f t="shared" si="84"/>
        <v>74710.632727272721</v>
      </c>
      <c r="U930" s="17">
        <f t="shared" si="85"/>
        <v>43946.502347417838</v>
      </c>
      <c r="V930" s="17">
        <f t="shared" si="86"/>
        <v>8796.8545454545456</v>
      </c>
      <c r="W930" s="17">
        <f t="shared" si="87"/>
        <v>4187.3051643192484</v>
      </c>
      <c r="X930" s="17">
        <f t="shared" si="88"/>
        <v>1133.1709090909092</v>
      </c>
      <c r="Y930" s="17">
        <f t="shared" si="89"/>
        <v>666.69953051643188</v>
      </c>
    </row>
    <row r="931" spans="1:25" s="3" customFormat="1" ht="20" customHeight="1" x14ac:dyDescent="0.15">
      <c r="A931" s="8">
        <v>2011</v>
      </c>
      <c r="B931" s="9">
        <v>186380</v>
      </c>
      <c r="C931" s="10" t="s">
        <v>89</v>
      </c>
      <c r="D931" s="10" t="s">
        <v>90</v>
      </c>
      <c r="E931" s="10" t="s">
        <v>186</v>
      </c>
      <c r="G931" s="3">
        <v>1</v>
      </c>
      <c r="H931" s="10" t="s">
        <v>16</v>
      </c>
      <c r="I931" s="3">
        <v>15278</v>
      </c>
      <c r="J931" s="3">
        <v>14384</v>
      </c>
      <c r="K931" s="3">
        <v>29662</v>
      </c>
      <c r="L931" s="3">
        <v>30020209</v>
      </c>
      <c r="M931" s="3">
        <v>12040353</v>
      </c>
      <c r="N931" s="3">
        <v>364</v>
      </c>
      <c r="O931" s="3">
        <v>344</v>
      </c>
      <c r="P931" s="3">
        <v>9714614</v>
      </c>
      <c r="Q931" s="3">
        <v>2069245</v>
      </c>
      <c r="R931" s="3">
        <v>470189</v>
      </c>
      <c r="S931" s="3">
        <v>254543</v>
      </c>
      <c r="T931" s="17">
        <f t="shared" si="84"/>
        <v>82473.101648351643</v>
      </c>
      <c r="U931" s="17">
        <f t="shared" si="85"/>
        <v>35001.026162790695</v>
      </c>
      <c r="V931" s="17">
        <f t="shared" si="86"/>
        <v>26688.5</v>
      </c>
      <c r="W931" s="17">
        <f t="shared" si="87"/>
        <v>6015.2470930232557</v>
      </c>
      <c r="X931" s="17">
        <f t="shared" si="88"/>
        <v>1291.7280219780221</v>
      </c>
      <c r="Y931" s="17">
        <f t="shared" si="89"/>
        <v>739.95058139534888</v>
      </c>
    </row>
    <row r="932" spans="1:25" s="3" customFormat="1" ht="20" customHeight="1" x14ac:dyDescent="0.15">
      <c r="A932" s="8">
        <v>2011</v>
      </c>
      <c r="B932" s="9">
        <v>122409</v>
      </c>
      <c r="C932" s="10" t="s">
        <v>91</v>
      </c>
      <c r="D932" s="10" t="s">
        <v>36</v>
      </c>
      <c r="E932" s="10" t="s">
        <v>186</v>
      </c>
      <c r="G932" s="3">
        <v>1</v>
      </c>
      <c r="H932" s="10" t="s">
        <v>16</v>
      </c>
      <c r="I932" s="3">
        <v>9759</v>
      </c>
      <c r="J932" s="3">
        <v>12454</v>
      </c>
      <c r="K932" s="3">
        <v>22213</v>
      </c>
      <c r="L932" s="3">
        <v>19289083</v>
      </c>
      <c r="M932" s="3">
        <v>10002951</v>
      </c>
      <c r="N932" s="3">
        <v>236</v>
      </c>
      <c r="O932" s="3">
        <v>359</v>
      </c>
      <c r="P932" s="3">
        <v>4157270</v>
      </c>
      <c r="Q932" s="3">
        <v>1815409</v>
      </c>
      <c r="R932" s="3">
        <v>256567</v>
      </c>
      <c r="S932" s="3">
        <v>202353</v>
      </c>
      <c r="T932" s="17">
        <f t="shared" si="84"/>
        <v>81733.402542372874</v>
      </c>
      <c r="U932" s="17">
        <f t="shared" si="85"/>
        <v>27863.373259052925</v>
      </c>
      <c r="V932" s="17">
        <f t="shared" si="86"/>
        <v>17615.550847457627</v>
      </c>
      <c r="W932" s="17">
        <f t="shared" si="87"/>
        <v>5056.849582172702</v>
      </c>
      <c r="X932" s="17">
        <f t="shared" si="88"/>
        <v>1087.1483050847457</v>
      </c>
      <c r="Y932" s="17">
        <f t="shared" si="89"/>
        <v>563.65738161559887</v>
      </c>
    </row>
    <row r="933" spans="1:25" s="3" customFormat="1" ht="20" customHeight="1" x14ac:dyDescent="0.15">
      <c r="A933" s="8">
        <v>2011</v>
      </c>
      <c r="B933" s="9">
        <v>122755</v>
      </c>
      <c r="C933" s="10" t="s">
        <v>92</v>
      </c>
      <c r="D933" s="10" t="s">
        <v>36</v>
      </c>
      <c r="E933" s="10" t="s">
        <v>186</v>
      </c>
      <c r="G933" s="3">
        <v>1</v>
      </c>
      <c r="H933" s="10" t="s">
        <v>16</v>
      </c>
      <c r="I933" s="3">
        <v>9770</v>
      </c>
      <c r="J933" s="3">
        <v>10149</v>
      </c>
      <c r="K933" s="3">
        <v>19919</v>
      </c>
      <c r="L933" s="3">
        <v>8980716</v>
      </c>
      <c r="M933" s="3">
        <v>5726637</v>
      </c>
      <c r="N933" s="3">
        <v>210</v>
      </c>
      <c r="O933" s="3">
        <v>217</v>
      </c>
      <c r="P933" s="3">
        <v>2128596</v>
      </c>
      <c r="Q933" s="3">
        <v>1138029</v>
      </c>
      <c r="R933" s="3">
        <v>292083</v>
      </c>
      <c r="S933" s="3">
        <v>106171</v>
      </c>
      <c r="T933" s="17">
        <f t="shared" si="84"/>
        <v>42765.314285714288</v>
      </c>
      <c r="U933" s="17">
        <f t="shared" si="85"/>
        <v>26390.032258064515</v>
      </c>
      <c r="V933" s="17">
        <f t="shared" si="86"/>
        <v>10136.171428571428</v>
      </c>
      <c r="W933" s="17">
        <f t="shared" si="87"/>
        <v>5244.3732718894007</v>
      </c>
      <c r="X933" s="17">
        <f t="shared" si="88"/>
        <v>1390.8714285714286</v>
      </c>
      <c r="Y933" s="17">
        <f t="shared" si="89"/>
        <v>489.26728110599078</v>
      </c>
    </row>
    <row r="934" spans="1:25" s="3" customFormat="1" ht="20" customHeight="1" x14ac:dyDescent="0.15">
      <c r="A934" s="8">
        <v>2011</v>
      </c>
      <c r="B934" s="9">
        <v>228246</v>
      </c>
      <c r="C934" s="10" t="s">
        <v>93</v>
      </c>
      <c r="D934" s="10" t="s">
        <v>26</v>
      </c>
      <c r="E934" s="10" t="s">
        <v>186</v>
      </c>
      <c r="G934" s="3">
        <v>1</v>
      </c>
      <c r="H934" s="10" t="s">
        <v>16</v>
      </c>
      <c r="I934" s="3">
        <v>2866</v>
      </c>
      <c r="J934" s="3">
        <v>3096</v>
      </c>
      <c r="K934" s="3">
        <v>5962</v>
      </c>
      <c r="L934" s="3">
        <v>21420288</v>
      </c>
      <c r="M934" s="3">
        <v>10795339</v>
      </c>
      <c r="N934" s="3">
        <v>244</v>
      </c>
      <c r="O934" s="3">
        <v>256</v>
      </c>
      <c r="P934" s="3">
        <v>3099102</v>
      </c>
      <c r="Q934" s="3">
        <v>1483506</v>
      </c>
      <c r="R934" s="3">
        <v>356901</v>
      </c>
      <c r="S934" s="3">
        <v>184449</v>
      </c>
      <c r="T934" s="17">
        <f t="shared" si="84"/>
        <v>87788.065573770495</v>
      </c>
      <c r="U934" s="17">
        <f t="shared" si="85"/>
        <v>42169.29296875</v>
      </c>
      <c r="V934" s="17">
        <f t="shared" si="86"/>
        <v>12701.237704918032</v>
      </c>
      <c r="W934" s="17">
        <f t="shared" si="87"/>
        <v>5794.9453125</v>
      </c>
      <c r="X934" s="17">
        <f t="shared" si="88"/>
        <v>1462.7090163934427</v>
      </c>
      <c r="Y934" s="17">
        <f t="shared" si="89"/>
        <v>720.50390625</v>
      </c>
    </row>
    <row r="935" spans="1:25" s="3" customFormat="1" ht="20" customHeight="1" x14ac:dyDescent="0.15">
      <c r="A935" s="8">
        <v>2011</v>
      </c>
      <c r="B935" s="9">
        <v>243744</v>
      </c>
      <c r="C935" s="10" t="s">
        <v>94</v>
      </c>
      <c r="D935" s="10" t="s">
        <v>36</v>
      </c>
      <c r="E935" s="10" t="s">
        <v>186</v>
      </c>
      <c r="G935" s="3">
        <v>1</v>
      </c>
      <c r="H935" s="10" t="s">
        <v>16</v>
      </c>
      <c r="I935" s="3">
        <v>3549</v>
      </c>
      <c r="J935" s="3">
        <v>3305</v>
      </c>
      <c r="K935" s="3">
        <v>6854</v>
      </c>
      <c r="L935" s="3">
        <v>33528151</v>
      </c>
      <c r="M935" s="3">
        <v>18826834</v>
      </c>
      <c r="N935" s="3">
        <v>532</v>
      </c>
      <c r="O935" s="3">
        <v>476</v>
      </c>
      <c r="P935" s="3">
        <v>7104860</v>
      </c>
      <c r="Q935" s="3">
        <v>3199192</v>
      </c>
      <c r="R935" s="3">
        <v>803544</v>
      </c>
      <c r="S935" s="3">
        <v>277502</v>
      </c>
      <c r="T935" s="17">
        <f t="shared" si="84"/>
        <v>63022.840225563908</v>
      </c>
      <c r="U935" s="17">
        <f t="shared" si="85"/>
        <v>39552.172268907561</v>
      </c>
      <c r="V935" s="17">
        <f t="shared" si="86"/>
        <v>13355</v>
      </c>
      <c r="W935" s="17">
        <f t="shared" si="87"/>
        <v>6720.9915966386552</v>
      </c>
      <c r="X935" s="17">
        <f t="shared" si="88"/>
        <v>1510.421052631579</v>
      </c>
      <c r="Y935" s="17">
        <f t="shared" si="89"/>
        <v>582.98739495798316</v>
      </c>
    </row>
    <row r="936" spans="1:25" s="3" customFormat="1" ht="20" customHeight="1" x14ac:dyDescent="0.15">
      <c r="A936" s="8">
        <v>2011</v>
      </c>
      <c r="B936" s="9">
        <v>196413</v>
      </c>
      <c r="C936" s="10" t="s">
        <v>95</v>
      </c>
      <c r="D936" s="10" t="s">
        <v>96</v>
      </c>
      <c r="E936" s="10" t="s">
        <v>186</v>
      </c>
      <c r="G936" s="3">
        <v>1</v>
      </c>
      <c r="H936" s="10" t="s">
        <v>16</v>
      </c>
      <c r="I936" s="3">
        <v>6009</v>
      </c>
      <c r="J936" s="3">
        <v>7667</v>
      </c>
      <c r="K936" s="3">
        <v>13676</v>
      </c>
      <c r="L936" s="3">
        <v>43295785</v>
      </c>
      <c r="M936" s="3">
        <v>20541409</v>
      </c>
      <c r="N936" s="3">
        <v>415</v>
      </c>
      <c r="O936" s="3">
        <v>393</v>
      </c>
      <c r="P936" s="3">
        <v>4484775</v>
      </c>
      <c r="Q936" s="3">
        <v>2725634</v>
      </c>
      <c r="R936" s="3">
        <v>673113</v>
      </c>
      <c r="S936" s="3">
        <v>387978</v>
      </c>
      <c r="T936" s="17">
        <f t="shared" si="84"/>
        <v>104327.19277108433</v>
      </c>
      <c r="U936" s="17">
        <f t="shared" si="85"/>
        <v>52268.216284987277</v>
      </c>
      <c r="V936" s="17">
        <f t="shared" si="86"/>
        <v>10806.686746987953</v>
      </c>
      <c r="W936" s="17">
        <f t="shared" si="87"/>
        <v>6935.4554707379139</v>
      </c>
      <c r="X936" s="17">
        <f t="shared" si="88"/>
        <v>1621.9590361445782</v>
      </c>
      <c r="Y936" s="17">
        <f t="shared" si="89"/>
        <v>987.22137404580155</v>
      </c>
    </row>
    <row r="937" spans="1:25" s="3" customFormat="1" ht="20" customHeight="1" x14ac:dyDescent="0.15">
      <c r="A937" s="8">
        <v>2011</v>
      </c>
      <c r="B937" s="9">
        <v>216339</v>
      </c>
      <c r="C937" s="10" t="s">
        <v>97</v>
      </c>
      <c r="D937" s="10" t="s">
        <v>98</v>
      </c>
      <c r="E937" s="10" t="s">
        <v>186</v>
      </c>
      <c r="G937" s="3">
        <v>1</v>
      </c>
      <c r="H937" s="10" t="s">
        <v>16</v>
      </c>
      <c r="I937" s="3">
        <v>11795</v>
      </c>
      <c r="J937" s="3">
        <v>12633</v>
      </c>
      <c r="K937" s="3">
        <v>24428</v>
      </c>
      <c r="L937" s="3">
        <v>23761404</v>
      </c>
      <c r="M937" s="3">
        <v>7922270</v>
      </c>
      <c r="N937" s="3">
        <v>335</v>
      </c>
      <c r="O937" s="3">
        <v>352</v>
      </c>
      <c r="P937" s="3">
        <v>4272373</v>
      </c>
      <c r="Q937" s="3">
        <v>1238427</v>
      </c>
      <c r="R937" s="3">
        <v>317134</v>
      </c>
      <c r="S937" s="3">
        <v>147644</v>
      </c>
      <c r="T937" s="17">
        <f t="shared" si="84"/>
        <v>70929.564179104476</v>
      </c>
      <c r="U937" s="17">
        <f t="shared" si="85"/>
        <v>22506.448863636364</v>
      </c>
      <c r="V937" s="17">
        <f t="shared" si="86"/>
        <v>12753.35223880597</v>
      </c>
      <c r="W937" s="17">
        <f t="shared" si="87"/>
        <v>3518.2585227272725</v>
      </c>
      <c r="X937" s="17">
        <f t="shared" si="88"/>
        <v>946.6686567164179</v>
      </c>
      <c r="Y937" s="17">
        <f t="shared" si="89"/>
        <v>419.44318181818181</v>
      </c>
    </row>
    <row r="938" spans="1:25" s="3" customFormat="1" ht="20" customHeight="1" x14ac:dyDescent="0.15">
      <c r="A938" s="8">
        <v>2011</v>
      </c>
      <c r="B938" s="9">
        <v>228723</v>
      </c>
      <c r="C938" s="10" t="s">
        <v>99</v>
      </c>
      <c r="D938" s="10" t="s">
        <v>26</v>
      </c>
      <c r="E938" s="10" t="s">
        <v>186</v>
      </c>
      <c r="G938" s="3">
        <v>1</v>
      </c>
      <c r="H938" s="10" t="s">
        <v>16</v>
      </c>
      <c r="I938" s="3">
        <v>19006</v>
      </c>
      <c r="J938" s="3">
        <v>17412</v>
      </c>
      <c r="K938" s="3">
        <v>36418</v>
      </c>
      <c r="L938" s="3">
        <v>32155187</v>
      </c>
      <c r="M938" s="3">
        <v>18723036</v>
      </c>
      <c r="N938" s="3">
        <v>425</v>
      </c>
      <c r="O938" s="3">
        <v>367</v>
      </c>
      <c r="P938" s="3">
        <v>5502695</v>
      </c>
      <c r="Q938" s="3">
        <v>3439736</v>
      </c>
      <c r="R938" s="3">
        <v>690129</v>
      </c>
      <c r="S938" s="3">
        <v>334951</v>
      </c>
      <c r="T938" s="17">
        <f t="shared" si="84"/>
        <v>75659.263529411764</v>
      </c>
      <c r="U938" s="17">
        <f t="shared" si="85"/>
        <v>51016.446866485014</v>
      </c>
      <c r="V938" s="17">
        <f t="shared" si="86"/>
        <v>12947.517647058823</v>
      </c>
      <c r="W938" s="17">
        <f t="shared" si="87"/>
        <v>9372.5776566757486</v>
      </c>
      <c r="X938" s="17">
        <f t="shared" si="88"/>
        <v>1623.8329411764705</v>
      </c>
      <c r="Y938" s="17">
        <f t="shared" si="89"/>
        <v>912.67302452316073</v>
      </c>
    </row>
    <row r="939" spans="1:25" s="3" customFormat="1" ht="20" customHeight="1" x14ac:dyDescent="0.15">
      <c r="A939" s="8">
        <v>2011</v>
      </c>
      <c r="B939" s="9">
        <v>228875</v>
      </c>
      <c r="C939" s="10" t="s">
        <v>100</v>
      </c>
      <c r="D939" s="10" t="s">
        <v>26</v>
      </c>
      <c r="E939" s="10" t="s">
        <v>186</v>
      </c>
      <c r="G939" s="3">
        <v>1</v>
      </c>
      <c r="H939" s="10" t="s">
        <v>16</v>
      </c>
      <c r="I939" s="3">
        <v>3174</v>
      </c>
      <c r="J939" s="3">
        <v>4681</v>
      </c>
      <c r="K939" s="3">
        <v>7855</v>
      </c>
      <c r="L939" s="3">
        <v>38711973</v>
      </c>
      <c r="M939" s="3">
        <v>13231570</v>
      </c>
      <c r="N939" s="3">
        <v>312</v>
      </c>
      <c r="O939" s="3">
        <v>265</v>
      </c>
      <c r="P939" s="3">
        <v>5583422</v>
      </c>
      <c r="Q939" s="3">
        <v>2229073</v>
      </c>
      <c r="R939" s="3">
        <v>527359</v>
      </c>
      <c r="S939" s="3">
        <v>279073</v>
      </c>
      <c r="T939" s="17">
        <f t="shared" si="84"/>
        <v>124076.83653846153</v>
      </c>
      <c r="U939" s="17">
        <f t="shared" si="85"/>
        <v>49930.452830188682</v>
      </c>
      <c r="V939" s="17">
        <f t="shared" si="86"/>
        <v>17895.583333333332</v>
      </c>
      <c r="W939" s="17">
        <f t="shared" si="87"/>
        <v>8411.5962264150949</v>
      </c>
      <c r="X939" s="17">
        <f t="shared" si="88"/>
        <v>1690.2532051282051</v>
      </c>
      <c r="Y939" s="17">
        <f t="shared" si="89"/>
        <v>1053.1056603773584</v>
      </c>
    </row>
    <row r="940" spans="1:25" s="3" customFormat="1" ht="20" customHeight="1" x14ac:dyDescent="0.15">
      <c r="A940" s="8">
        <v>2011</v>
      </c>
      <c r="B940" s="9">
        <v>228459</v>
      </c>
      <c r="C940" s="10" t="s">
        <v>189</v>
      </c>
      <c r="D940" s="10" t="s">
        <v>26</v>
      </c>
      <c r="E940" s="10" t="s">
        <v>187</v>
      </c>
      <c r="G940" s="3">
        <v>1</v>
      </c>
      <c r="H940" s="10" t="s">
        <v>16</v>
      </c>
      <c r="I940" s="3">
        <v>10501</v>
      </c>
      <c r="J940" s="3">
        <v>13221</v>
      </c>
      <c r="K940" s="3">
        <v>23722</v>
      </c>
      <c r="L940" s="3">
        <v>7051648</v>
      </c>
      <c r="M940" s="3">
        <v>3833271</v>
      </c>
      <c r="N940" s="3">
        <v>231</v>
      </c>
      <c r="O940" s="3">
        <v>161</v>
      </c>
      <c r="P940" s="3">
        <v>1714851</v>
      </c>
      <c r="Q940" s="3">
        <v>730395</v>
      </c>
      <c r="R940" s="3">
        <v>207590</v>
      </c>
      <c r="S940" s="3">
        <v>87863</v>
      </c>
      <c r="T940" s="17">
        <f t="shared" si="84"/>
        <v>30526.614718614717</v>
      </c>
      <c r="U940" s="17">
        <f t="shared" si="85"/>
        <v>23809.136645962732</v>
      </c>
      <c r="V940" s="17">
        <f t="shared" si="86"/>
        <v>7423.5974025974028</v>
      </c>
      <c r="W940" s="17">
        <f t="shared" si="87"/>
        <v>4536.6149068322984</v>
      </c>
      <c r="X940" s="17">
        <f t="shared" si="88"/>
        <v>898.65800865800861</v>
      </c>
      <c r="Y940" s="17">
        <f t="shared" si="89"/>
        <v>545.73291925465844</v>
      </c>
    </row>
    <row r="941" spans="1:25" s="3" customFormat="1" ht="20" customHeight="1" x14ac:dyDescent="0.15">
      <c r="A941" s="8">
        <v>2011</v>
      </c>
      <c r="B941" s="9">
        <v>229115</v>
      </c>
      <c r="C941" s="10" t="s">
        <v>102</v>
      </c>
      <c r="D941" s="10" t="s">
        <v>26</v>
      </c>
      <c r="E941" s="10" t="s">
        <v>186</v>
      </c>
      <c r="G941" s="3">
        <v>1</v>
      </c>
      <c r="H941" s="10" t="s">
        <v>16</v>
      </c>
      <c r="I941" s="3">
        <v>12941</v>
      </c>
      <c r="J941" s="3">
        <v>10482</v>
      </c>
      <c r="K941" s="3">
        <v>23423</v>
      </c>
      <c r="L941" s="3">
        <v>25363711</v>
      </c>
      <c r="M941" s="3">
        <v>8967667</v>
      </c>
      <c r="N941" s="3">
        <v>302</v>
      </c>
      <c r="O941" s="3">
        <v>202</v>
      </c>
      <c r="P941" s="3">
        <v>5365518</v>
      </c>
      <c r="Q941" s="3">
        <v>2436220</v>
      </c>
      <c r="R941" s="3">
        <v>1057974</v>
      </c>
      <c r="S941" s="3">
        <v>417174</v>
      </c>
      <c r="T941" s="17">
        <f t="shared" si="84"/>
        <v>83985.798013245032</v>
      </c>
      <c r="U941" s="17">
        <f t="shared" si="85"/>
        <v>44394.391089108911</v>
      </c>
      <c r="V941" s="17">
        <f t="shared" si="86"/>
        <v>17766.615894039736</v>
      </c>
      <c r="W941" s="17">
        <f t="shared" si="87"/>
        <v>12060.495049504951</v>
      </c>
      <c r="X941" s="17">
        <f t="shared" si="88"/>
        <v>3503.2251655629138</v>
      </c>
      <c r="Y941" s="17">
        <f t="shared" si="89"/>
        <v>2065.2178217821784</v>
      </c>
    </row>
    <row r="942" spans="1:25" s="3" customFormat="1" ht="20" customHeight="1" x14ac:dyDescent="0.15">
      <c r="A942" s="8">
        <v>2011</v>
      </c>
      <c r="B942" s="9">
        <v>100751</v>
      </c>
      <c r="C942" s="10" t="s">
        <v>103</v>
      </c>
      <c r="D942" s="10" t="s">
        <v>22</v>
      </c>
      <c r="E942" s="10" t="s">
        <v>186</v>
      </c>
      <c r="G942" s="3">
        <v>1</v>
      </c>
      <c r="H942" s="10" t="s">
        <v>16</v>
      </c>
      <c r="I942" s="3">
        <v>11048</v>
      </c>
      <c r="J942" s="3">
        <v>12544</v>
      </c>
      <c r="K942" s="3">
        <v>23592</v>
      </c>
      <c r="L942" s="3">
        <v>49153026</v>
      </c>
      <c r="M942" s="3">
        <v>15395726</v>
      </c>
      <c r="N942" s="3">
        <v>334</v>
      </c>
      <c r="O942" s="3">
        <v>306</v>
      </c>
      <c r="P942" s="3">
        <v>8063667</v>
      </c>
      <c r="Q942" s="3">
        <v>3192940</v>
      </c>
      <c r="R942" s="3">
        <v>1402041</v>
      </c>
      <c r="S942" s="3">
        <v>382563</v>
      </c>
      <c r="T942" s="17">
        <f t="shared" si="84"/>
        <v>147164.74850299401</v>
      </c>
      <c r="U942" s="17">
        <f t="shared" si="85"/>
        <v>50312.830065359478</v>
      </c>
      <c r="V942" s="17">
        <f t="shared" si="86"/>
        <v>24142.715568862277</v>
      </c>
      <c r="W942" s="17">
        <f t="shared" si="87"/>
        <v>10434.444444444445</v>
      </c>
      <c r="X942" s="17">
        <f t="shared" si="88"/>
        <v>4197.7275449101799</v>
      </c>
      <c r="Y942" s="17">
        <f t="shared" si="89"/>
        <v>1250.2058823529412</v>
      </c>
    </row>
    <row r="943" spans="1:25" s="3" customFormat="1" ht="20" customHeight="1" x14ac:dyDescent="0.15">
      <c r="A943" s="8">
        <v>2011</v>
      </c>
      <c r="B943" s="9">
        <v>221759</v>
      </c>
      <c r="C943" s="10" t="s">
        <v>190</v>
      </c>
      <c r="D943" s="10" t="s">
        <v>71</v>
      </c>
      <c r="E943" s="10" t="s">
        <v>186</v>
      </c>
      <c r="G943" s="3">
        <v>1</v>
      </c>
      <c r="H943" s="10" t="s">
        <v>16</v>
      </c>
      <c r="I943" s="3">
        <v>10188</v>
      </c>
      <c r="J943" s="3">
        <v>9650</v>
      </c>
      <c r="K943" s="3">
        <v>19838</v>
      </c>
      <c r="L943" s="3">
        <v>32800775</v>
      </c>
      <c r="M943" s="3">
        <v>17185014</v>
      </c>
      <c r="N943" s="3">
        <v>267</v>
      </c>
      <c r="O943" s="3">
        <v>220</v>
      </c>
      <c r="P943" s="3">
        <v>5169433</v>
      </c>
      <c r="Q943" s="3">
        <v>3101068</v>
      </c>
      <c r="R943" s="3">
        <v>1865310</v>
      </c>
      <c r="S943" s="3">
        <v>445876</v>
      </c>
      <c r="T943" s="17">
        <f t="shared" si="84"/>
        <v>122849.34456928838</v>
      </c>
      <c r="U943" s="17">
        <f t="shared" si="85"/>
        <v>78113.7</v>
      </c>
      <c r="V943" s="17">
        <f t="shared" si="86"/>
        <v>19361.172284644195</v>
      </c>
      <c r="W943" s="17">
        <f t="shared" si="87"/>
        <v>14095.763636363636</v>
      </c>
      <c r="X943" s="17">
        <f t="shared" si="88"/>
        <v>6986.1797752808989</v>
      </c>
      <c r="Y943" s="17">
        <f t="shared" si="89"/>
        <v>2026.7090909090909</v>
      </c>
    </row>
    <row r="944" spans="1:25" s="3" customFormat="1" ht="20" customHeight="1" x14ac:dyDescent="0.15">
      <c r="A944" s="8">
        <v>2011</v>
      </c>
      <c r="B944" s="9">
        <v>228778</v>
      </c>
      <c r="C944" s="10" t="s">
        <v>105</v>
      </c>
      <c r="D944" s="10" t="s">
        <v>26</v>
      </c>
      <c r="E944" s="10" t="s">
        <v>186</v>
      </c>
      <c r="G944" s="3">
        <v>1</v>
      </c>
      <c r="H944" s="10" t="s">
        <v>16</v>
      </c>
      <c r="I944" s="3">
        <v>17038</v>
      </c>
      <c r="J944" s="3">
        <v>18282</v>
      </c>
      <c r="K944" s="3">
        <v>35320</v>
      </c>
      <c r="L944" s="3">
        <v>43654473</v>
      </c>
      <c r="M944" s="3">
        <v>18537344</v>
      </c>
      <c r="N944" s="3">
        <v>341</v>
      </c>
      <c r="O944" s="3">
        <v>341</v>
      </c>
      <c r="P944" s="3">
        <v>9892182</v>
      </c>
      <c r="Q944" s="3">
        <v>5242034</v>
      </c>
      <c r="R944" s="3">
        <v>945905</v>
      </c>
      <c r="S944" s="3">
        <v>511952</v>
      </c>
      <c r="T944" s="17">
        <f t="shared" si="84"/>
        <v>128018.98240469208</v>
      </c>
      <c r="U944" s="17">
        <f t="shared" si="85"/>
        <v>54361.712609970673</v>
      </c>
      <c r="V944" s="17">
        <f t="shared" si="86"/>
        <v>29009.331378299121</v>
      </c>
      <c r="W944" s="17">
        <f t="shared" si="87"/>
        <v>15372.533724340175</v>
      </c>
      <c r="X944" s="17">
        <f t="shared" si="88"/>
        <v>2773.9149560117303</v>
      </c>
      <c r="Y944" s="17">
        <f t="shared" si="89"/>
        <v>1501.3255131964809</v>
      </c>
    </row>
    <row r="945" spans="1:25" s="3" customFormat="1" ht="20" customHeight="1" x14ac:dyDescent="0.15">
      <c r="A945" s="8">
        <v>2011</v>
      </c>
      <c r="B945" s="9">
        <v>228796</v>
      </c>
      <c r="C945" s="10" t="s">
        <v>106</v>
      </c>
      <c r="D945" s="10" t="s">
        <v>26</v>
      </c>
      <c r="E945" s="10" t="s">
        <v>186</v>
      </c>
      <c r="G945" s="3">
        <v>1</v>
      </c>
      <c r="H945" s="10" t="s">
        <v>16</v>
      </c>
      <c r="I945" s="3">
        <v>5991</v>
      </c>
      <c r="J945" s="3">
        <v>6723</v>
      </c>
      <c r="K945" s="3">
        <v>12714</v>
      </c>
      <c r="L945" s="3">
        <v>12353082</v>
      </c>
      <c r="M945" s="3">
        <v>7583178</v>
      </c>
      <c r="N945" s="3">
        <v>179</v>
      </c>
      <c r="O945" s="3">
        <v>147</v>
      </c>
      <c r="P945" s="3">
        <v>2863012</v>
      </c>
      <c r="Q945" s="3">
        <v>1745745</v>
      </c>
      <c r="R945" s="3">
        <v>366540</v>
      </c>
      <c r="S945" s="3">
        <v>154678</v>
      </c>
      <c r="T945" s="17">
        <f t="shared" si="84"/>
        <v>69011.631284916206</v>
      </c>
      <c r="U945" s="17">
        <f t="shared" si="85"/>
        <v>51586.244897959186</v>
      </c>
      <c r="V945" s="17">
        <f t="shared" si="86"/>
        <v>15994.480446927375</v>
      </c>
      <c r="W945" s="17">
        <f t="shared" si="87"/>
        <v>11875.816326530612</v>
      </c>
      <c r="X945" s="17">
        <f t="shared" si="88"/>
        <v>2047.7094972067039</v>
      </c>
      <c r="Y945" s="17">
        <f t="shared" si="89"/>
        <v>1052.2312925170068</v>
      </c>
    </row>
    <row r="946" spans="1:25" s="3" customFormat="1" ht="20" customHeight="1" x14ac:dyDescent="0.15">
      <c r="A946" s="8">
        <v>2011</v>
      </c>
      <c r="B946" s="9">
        <v>229027</v>
      </c>
      <c r="C946" s="10" t="s">
        <v>107</v>
      </c>
      <c r="D946" s="10" t="s">
        <v>26</v>
      </c>
      <c r="E946" s="10" t="s">
        <v>187</v>
      </c>
      <c r="G946" s="3">
        <v>1</v>
      </c>
      <c r="H946" s="10" t="s">
        <v>16</v>
      </c>
      <c r="I946" s="3">
        <v>11082</v>
      </c>
      <c r="J946" s="3">
        <v>10091</v>
      </c>
      <c r="K946" s="3">
        <v>21173</v>
      </c>
      <c r="L946" s="3">
        <v>8660121</v>
      </c>
      <c r="M946" s="3">
        <v>4709658</v>
      </c>
      <c r="N946" s="3">
        <v>261</v>
      </c>
      <c r="O946" s="3">
        <v>193</v>
      </c>
      <c r="P946" s="3">
        <v>2223551</v>
      </c>
      <c r="Q946" s="3">
        <v>988732</v>
      </c>
      <c r="R946" s="3">
        <v>341861</v>
      </c>
      <c r="S946" s="3">
        <v>116870</v>
      </c>
      <c r="T946" s="17">
        <f t="shared" si="84"/>
        <v>33180.54022988506</v>
      </c>
      <c r="U946" s="17">
        <f t="shared" si="85"/>
        <v>24402.37305699482</v>
      </c>
      <c r="V946" s="17">
        <f t="shared" si="86"/>
        <v>8519.3524904214555</v>
      </c>
      <c r="W946" s="17">
        <f t="shared" si="87"/>
        <v>5122.963730569948</v>
      </c>
      <c r="X946" s="17">
        <f t="shared" si="88"/>
        <v>1309.8122605363985</v>
      </c>
      <c r="Y946" s="17">
        <f t="shared" si="89"/>
        <v>605.54404145077717</v>
      </c>
    </row>
    <row r="947" spans="1:25" s="3" customFormat="1" ht="20" customHeight="1" x14ac:dyDescent="0.15">
      <c r="A947" s="8">
        <v>2011</v>
      </c>
      <c r="B947" s="9">
        <v>102368</v>
      </c>
      <c r="C947" s="10" t="s">
        <v>108</v>
      </c>
      <c r="D947" s="10" t="s">
        <v>22</v>
      </c>
      <c r="E947" s="10" t="s">
        <v>186</v>
      </c>
      <c r="G947" s="3">
        <v>1</v>
      </c>
      <c r="H947" s="10" t="s">
        <v>16</v>
      </c>
      <c r="I947" s="3">
        <v>4031</v>
      </c>
      <c r="J947" s="3">
        <v>6814</v>
      </c>
      <c r="K947" s="3">
        <v>10845</v>
      </c>
      <c r="L947" s="3">
        <v>6444983</v>
      </c>
      <c r="M947" s="3">
        <v>3346484</v>
      </c>
      <c r="N947" s="3">
        <v>275</v>
      </c>
      <c r="O947" s="3">
        <v>227</v>
      </c>
      <c r="P947" s="3">
        <v>1160970</v>
      </c>
      <c r="Q947" s="3">
        <v>591675</v>
      </c>
      <c r="R947" s="3">
        <v>144065</v>
      </c>
      <c r="S947" s="3">
        <v>101444</v>
      </c>
      <c r="T947" s="17">
        <f t="shared" si="84"/>
        <v>23436.301818181819</v>
      </c>
      <c r="U947" s="17">
        <f t="shared" si="85"/>
        <v>14742.22026431718</v>
      </c>
      <c r="V947" s="17">
        <f t="shared" si="86"/>
        <v>4221.7090909090912</v>
      </c>
      <c r="W947" s="17">
        <f t="shared" si="87"/>
        <v>2606.4977973568284</v>
      </c>
      <c r="X947" s="17">
        <f t="shared" si="88"/>
        <v>523.87272727272727</v>
      </c>
      <c r="Y947" s="17">
        <f t="shared" si="89"/>
        <v>446.88986784140968</v>
      </c>
    </row>
    <row r="948" spans="1:25" s="3" customFormat="1" ht="20" customHeight="1" x14ac:dyDescent="0.15">
      <c r="A948" s="8">
        <v>2011</v>
      </c>
      <c r="B948" s="9">
        <v>160755</v>
      </c>
      <c r="C948" s="10" t="s">
        <v>109</v>
      </c>
      <c r="D948" s="10" t="s">
        <v>64</v>
      </c>
      <c r="E948" s="10" t="s">
        <v>186</v>
      </c>
      <c r="G948" s="3">
        <v>1</v>
      </c>
      <c r="H948" s="10" t="s">
        <v>16</v>
      </c>
      <c r="I948" s="3">
        <v>2761</v>
      </c>
      <c r="J948" s="3">
        <v>3642</v>
      </c>
      <c r="K948" s="3">
        <v>6403</v>
      </c>
      <c r="L948" s="3">
        <v>13617101</v>
      </c>
      <c r="M948" s="3">
        <v>6078242</v>
      </c>
      <c r="N948" s="3">
        <v>182</v>
      </c>
      <c r="O948" s="3">
        <v>195</v>
      </c>
      <c r="P948" s="3">
        <v>1569933</v>
      </c>
      <c r="Q948" s="3">
        <v>949085</v>
      </c>
      <c r="R948" s="3">
        <v>326442</v>
      </c>
      <c r="S948" s="3">
        <v>123401</v>
      </c>
      <c r="T948" s="17">
        <f t="shared" si="84"/>
        <v>74819.236263736268</v>
      </c>
      <c r="U948" s="17">
        <f t="shared" si="85"/>
        <v>31170.471794871795</v>
      </c>
      <c r="V948" s="17">
        <f t="shared" si="86"/>
        <v>8626.0054945054944</v>
      </c>
      <c r="W948" s="17">
        <f t="shared" si="87"/>
        <v>4867.1025641025644</v>
      </c>
      <c r="X948" s="17">
        <f t="shared" si="88"/>
        <v>1793.6373626373627</v>
      </c>
      <c r="Y948" s="17">
        <f t="shared" si="89"/>
        <v>632.82564102564106</v>
      </c>
    </row>
    <row r="949" spans="1:25" s="3" customFormat="1" ht="20" customHeight="1" x14ac:dyDescent="0.15">
      <c r="A949" s="8">
        <v>2011</v>
      </c>
      <c r="B949" s="9">
        <v>196088</v>
      </c>
      <c r="C949" s="10" t="s">
        <v>110</v>
      </c>
      <c r="D949" s="10" t="s">
        <v>96</v>
      </c>
      <c r="E949" s="10" t="s">
        <v>186</v>
      </c>
      <c r="G949" s="3">
        <v>1</v>
      </c>
      <c r="H949" s="10" t="s">
        <v>16</v>
      </c>
      <c r="I949" s="3">
        <v>9560</v>
      </c>
      <c r="J949" s="3">
        <v>7947</v>
      </c>
      <c r="K949" s="3">
        <v>17507</v>
      </c>
      <c r="L949" s="3">
        <v>10095753</v>
      </c>
      <c r="M949" s="3">
        <v>5898297</v>
      </c>
      <c r="N949" s="3">
        <v>337</v>
      </c>
      <c r="O949" s="3">
        <v>285</v>
      </c>
      <c r="P949" s="3">
        <v>2317513</v>
      </c>
      <c r="Q949" s="3">
        <v>1066090</v>
      </c>
      <c r="R949" s="3">
        <v>264912</v>
      </c>
      <c r="S949" s="3">
        <v>144489</v>
      </c>
      <c r="T949" s="17">
        <f t="shared" si="84"/>
        <v>29957.724035608309</v>
      </c>
      <c r="U949" s="17">
        <f t="shared" si="85"/>
        <v>20695.778947368421</v>
      </c>
      <c r="V949" s="17">
        <f t="shared" si="86"/>
        <v>6876.893175074184</v>
      </c>
      <c r="W949" s="17">
        <f t="shared" si="87"/>
        <v>3740.6666666666665</v>
      </c>
      <c r="X949" s="17">
        <f t="shared" si="88"/>
        <v>786.08902077151333</v>
      </c>
      <c r="Y949" s="17">
        <f t="shared" si="89"/>
        <v>506.97894736842107</v>
      </c>
    </row>
    <row r="950" spans="1:25" s="3" customFormat="1" ht="20" customHeight="1" x14ac:dyDescent="0.15">
      <c r="A950" s="8">
        <v>2011</v>
      </c>
      <c r="B950" s="9">
        <v>200800</v>
      </c>
      <c r="C950" s="10" t="s">
        <v>111</v>
      </c>
      <c r="D950" s="10" t="s">
        <v>32</v>
      </c>
      <c r="E950" s="10" t="s">
        <v>186</v>
      </c>
      <c r="G950" s="3">
        <v>1</v>
      </c>
      <c r="H950" s="10" t="s">
        <v>16</v>
      </c>
      <c r="I950" s="3">
        <v>9213</v>
      </c>
      <c r="J950" s="3">
        <v>8184</v>
      </c>
      <c r="K950" s="3">
        <v>17397</v>
      </c>
      <c r="L950" s="3">
        <v>10498503</v>
      </c>
      <c r="M950" s="3">
        <v>5353861</v>
      </c>
      <c r="N950" s="3">
        <v>295</v>
      </c>
      <c r="O950" s="3">
        <v>185</v>
      </c>
      <c r="P950" s="3">
        <v>1540217</v>
      </c>
      <c r="Q950" s="3">
        <v>848958</v>
      </c>
      <c r="R950" s="3">
        <v>259009</v>
      </c>
      <c r="S950" s="3">
        <v>130568</v>
      </c>
      <c r="T950" s="17">
        <f t="shared" si="84"/>
        <v>35588.145762711865</v>
      </c>
      <c r="U950" s="17">
        <f t="shared" si="85"/>
        <v>28939.789189189189</v>
      </c>
      <c r="V950" s="17">
        <f t="shared" si="86"/>
        <v>5221.0745762711867</v>
      </c>
      <c r="W950" s="17">
        <f t="shared" si="87"/>
        <v>4588.9621621621618</v>
      </c>
      <c r="X950" s="17">
        <f t="shared" si="88"/>
        <v>877.99661016949153</v>
      </c>
      <c r="Y950" s="17">
        <f t="shared" si="89"/>
        <v>705.77297297297298</v>
      </c>
    </row>
    <row r="951" spans="1:25" s="3" customFormat="1" ht="20" customHeight="1" x14ac:dyDescent="0.15">
      <c r="A951" s="8">
        <v>2011</v>
      </c>
      <c r="B951" s="9">
        <v>100663</v>
      </c>
      <c r="C951" s="10" t="s">
        <v>112</v>
      </c>
      <c r="D951" s="10" t="s">
        <v>22</v>
      </c>
      <c r="E951" s="10" t="s">
        <v>186</v>
      </c>
      <c r="G951" s="3">
        <v>1</v>
      </c>
      <c r="H951" s="10" t="s">
        <v>16</v>
      </c>
      <c r="I951" s="3">
        <v>3444</v>
      </c>
      <c r="J951" s="3">
        <v>4655</v>
      </c>
      <c r="K951" s="3">
        <v>8099</v>
      </c>
      <c r="L951" s="3">
        <v>13228734</v>
      </c>
      <c r="M951" s="3">
        <v>5917644</v>
      </c>
      <c r="N951" s="3">
        <v>216</v>
      </c>
      <c r="O951" s="3">
        <v>206</v>
      </c>
      <c r="P951" s="3">
        <v>2102494</v>
      </c>
      <c r="Q951" s="3">
        <v>1314476</v>
      </c>
      <c r="R951" s="3">
        <v>252752</v>
      </c>
      <c r="S951" s="3">
        <v>191293</v>
      </c>
      <c r="T951" s="17">
        <f t="shared" si="84"/>
        <v>61244.138888888891</v>
      </c>
      <c r="U951" s="17">
        <f t="shared" si="85"/>
        <v>28726.427184466018</v>
      </c>
      <c r="V951" s="17">
        <f t="shared" si="86"/>
        <v>9733.7685185185182</v>
      </c>
      <c r="W951" s="17">
        <f t="shared" si="87"/>
        <v>6380.9514563106795</v>
      </c>
      <c r="X951" s="17">
        <f t="shared" si="88"/>
        <v>1170.148148148148</v>
      </c>
      <c r="Y951" s="17">
        <f t="shared" si="89"/>
        <v>928.60679611650482</v>
      </c>
    </row>
    <row r="952" spans="1:25" s="3" customFormat="1" ht="20" customHeight="1" x14ac:dyDescent="0.15">
      <c r="A952" s="8">
        <v>2011</v>
      </c>
      <c r="B952" s="9">
        <v>104179</v>
      </c>
      <c r="C952" s="10" t="s">
        <v>113</v>
      </c>
      <c r="D952" s="10" t="s">
        <v>18</v>
      </c>
      <c r="E952" s="10" t="s">
        <v>186</v>
      </c>
      <c r="G952" s="3">
        <v>1</v>
      </c>
      <c r="H952" s="10" t="s">
        <v>16</v>
      </c>
      <c r="I952" s="3">
        <v>12838</v>
      </c>
      <c r="J952" s="3">
        <v>14396</v>
      </c>
      <c r="K952" s="3">
        <v>27234</v>
      </c>
      <c r="L952" s="3">
        <v>43302691</v>
      </c>
      <c r="M952" s="3">
        <v>22430029</v>
      </c>
      <c r="N952" s="3">
        <v>265</v>
      </c>
      <c r="O952" s="3">
        <v>239</v>
      </c>
      <c r="P952" s="3">
        <v>7235590</v>
      </c>
      <c r="Q952" s="3">
        <v>2070185</v>
      </c>
      <c r="R952" s="3">
        <v>777694</v>
      </c>
      <c r="S952" s="3">
        <v>339839</v>
      </c>
      <c r="T952" s="17">
        <f t="shared" si="84"/>
        <v>163406.38113207548</v>
      </c>
      <c r="U952" s="17">
        <f t="shared" si="85"/>
        <v>93849.493723849373</v>
      </c>
      <c r="V952" s="17">
        <f t="shared" si="86"/>
        <v>27304.113207547169</v>
      </c>
      <c r="W952" s="17">
        <f t="shared" si="87"/>
        <v>8661.8619246861927</v>
      </c>
      <c r="X952" s="17">
        <f t="shared" si="88"/>
        <v>2934.6943396226416</v>
      </c>
      <c r="Y952" s="17">
        <f t="shared" si="89"/>
        <v>1421.9205020920501</v>
      </c>
    </row>
    <row r="953" spans="1:25" s="3" customFormat="1" ht="20" customHeight="1" x14ac:dyDescent="0.15">
      <c r="A953" s="8">
        <v>2011</v>
      </c>
      <c r="B953" s="9">
        <v>106397</v>
      </c>
      <c r="C953" s="10" t="s">
        <v>114</v>
      </c>
      <c r="D953" s="10" t="s">
        <v>20</v>
      </c>
      <c r="E953" s="10" t="s">
        <v>186</v>
      </c>
      <c r="G953" s="3">
        <v>1</v>
      </c>
      <c r="H953" s="10" t="s">
        <v>16</v>
      </c>
      <c r="I953" s="3">
        <v>8326</v>
      </c>
      <c r="J953" s="3">
        <v>8151</v>
      </c>
      <c r="K953" s="3">
        <v>16477</v>
      </c>
      <c r="L953" s="3">
        <v>39097177</v>
      </c>
      <c r="M953" s="3">
        <v>13594799</v>
      </c>
      <c r="N953" s="3">
        <v>290</v>
      </c>
      <c r="O953" s="3">
        <v>277</v>
      </c>
      <c r="P953" s="3">
        <v>9622224</v>
      </c>
      <c r="Q953" s="3">
        <v>3297482</v>
      </c>
      <c r="R953" s="3">
        <v>1146830</v>
      </c>
      <c r="S953" s="3">
        <v>497042</v>
      </c>
      <c r="T953" s="17">
        <f t="shared" si="84"/>
        <v>134817.85172413793</v>
      </c>
      <c r="U953" s="17">
        <f t="shared" si="85"/>
        <v>49078.696750902527</v>
      </c>
      <c r="V953" s="17">
        <f t="shared" si="86"/>
        <v>33180.082758620687</v>
      </c>
      <c r="W953" s="17">
        <f t="shared" si="87"/>
        <v>11904.26714801444</v>
      </c>
      <c r="X953" s="17">
        <f t="shared" si="88"/>
        <v>3954.5862068965516</v>
      </c>
      <c r="Y953" s="17">
        <f t="shared" si="89"/>
        <v>1794.3754512635378</v>
      </c>
    </row>
    <row r="954" spans="1:25" s="3" customFormat="1" ht="20" customHeight="1" x14ac:dyDescent="0.15">
      <c r="A954" s="8">
        <v>2011</v>
      </c>
      <c r="B954" s="9">
        <v>110635</v>
      </c>
      <c r="C954" s="10" t="s">
        <v>115</v>
      </c>
      <c r="D954" s="10" t="s">
        <v>36</v>
      </c>
      <c r="E954" s="10" t="s">
        <v>186</v>
      </c>
      <c r="G954" s="3">
        <v>1</v>
      </c>
      <c r="H954" s="10" t="s">
        <v>16</v>
      </c>
      <c r="I954" s="3">
        <v>11834</v>
      </c>
      <c r="J954" s="3">
        <v>13304</v>
      </c>
      <c r="K954" s="3">
        <v>25138</v>
      </c>
      <c r="L954" s="3">
        <v>35245048</v>
      </c>
      <c r="M954" s="3">
        <v>14651482</v>
      </c>
      <c r="N954" s="3">
        <v>581</v>
      </c>
      <c r="O954" s="3">
        <v>446</v>
      </c>
      <c r="P954" s="3">
        <v>6268301</v>
      </c>
      <c r="Q954" s="3">
        <v>3130128</v>
      </c>
      <c r="R954" s="3">
        <v>586526</v>
      </c>
      <c r="S954" s="3">
        <v>303619</v>
      </c>
      <c r="T954" s="17">
        <f t="shared" si="84"/>
        <v>60662.733218588641</v>
      </c>
      <c r="U954" s="17">
        <f t="shared" si="85"/>
        <v>32850.856502242154</v>
      </c>
      <c r="V954" s="17">
        <f t="shared" si="86"/>
        <v>10788.814113597246</v>
      </c>
      <c r="W954" s="17">
        <f t="shared" si="87"/>
        <v>7018.224215246637</v>
      </c>
      <c r="X954" s="17">
        <f t="shared" si="88"/>
        <v>1009.5111876075731</v>
      </c>
      <c r="Y954" s="17">
        <f t="shared" si="89"/>
        <v>680.76008968609869</v>
      </c>
    </row>
    <row r="955" spans="1:25" s="3" customFormat="1" ht="20" customHeight="1" x14ac:dyDescent="0.15">
      <c r="A955" s="8">
        <v>2011</v>
      </c>
      <c r="B955" s="9">
        <v>110662</v>
      </c>
      <c r="C955" s="10" t="s">
        <v>116</v>
      </c>
      <c r="D955" s="10" t="s">
        <v>36</v>
      </c>
      <c r="E955" s="10" t="s">
        <v>186</v>
      </c>
      <c r="G955" s="3">
        <v>1</v>
      </c>
      <c r="H955" s="10" t="s">
        <v>16</v>
      </c>
      <c r="I955" s="3">
        <v>11935</v>
      </c>
      <c r="J955" s="3">
        <v>14541</v>
      </c>
      <c r="K955" s="3">
        <v>26476</v>
      </c>
      <c r="L955" s="3">
        <v>35104925</v>
      </c>
      <c r="M955" s="3">
        <v>14331532</v>
      </c>
      <c r="N955" s="3">
        <v>427</v>
      </c>
      <c r="O955" s="3">
        <v>504</v>
      </c>
      <c r="P955" s="3">
        <v>7049522</v>
      </c>
      <c r="Q955" s="3">
        <v>2510180</v>
      </c>
      <c r="R955" s="3">
        <v>786833</v>
      </c>
      <c r="S955" s="3">
        <v>315280</v>
      </c>
      <c r="T955" s="17">
        <f t="shared" si="84"/>
        <v>82212.939110070263</v>
      </c>
      <c r="U955" s="17">
        <f t="shared" si="85"/>
        <v>28435.579365079364</v>
      </c>
      <c r="V955" s="17">
        <f t="shared" si="86"/>
        <v>16509.419203747071</v>
      </c>
      <c r="W955" s="17">
        <f t="shared" si="87"/>
        <v>4980.5158730158728</v>
      </c>
      <c r="X955" s="17">
        <f t="shared" si="88"/>
        <v>1842.7002341920374</v>
      </c>
      <c r="Y955" s="17">
        <f t="shared" si="89"/>
        <v>625.55555555555554</v>
      </c>
    </row>
    <row r="956" spans="1:25" s="3" customFormat="1" ht="20" customHeight="1" x14ac:dyDescent="0.15">
      <c r="A956" s="8">
        <v>2011</v>
      </c>
      <c r="B956" s="9">
        <v>132903</v>
      </c>
      <c r="C956" s="10" t="s">
        <v>117</v>
      </c>
      <c r="D956" s="10" t="s">
        <v>48</v>
      </c>
      <c r="E956" s="10" t="s">
        <v>186</v>
      </c>
      <c r="G956" s="3">
        <v>1</v>
      </c>
      <c r="H956" s="10" t="s">
        <v>16</v>
      </c>
      <c r="I956" s="3">
        <v>17011</v>
      </c>
      <c r="J956" s="3">
        <v>20216</v>
      </c>
      <c r="K956" s="3">
        <v>37227</v>
      </c>
      <c r="L956" s="3">
        <v>19775552</v>
      </c>
      <c r="M956" s="3">
        <v>8012040</v>
      </c>
      <c r="N956" s="3">
        <v>210</v>
      </c>
      <c r="O956" s="3">
        <v>212</v>
      </c>
      <c r="P956" s="3">
        <v>2467347</v>
      </c>
      <c r="Q956" s="3">
        <v>1634593</v>
      </c>
      <c r="R956" s="3">
        <v>386059</v>
      </c>
      <c r="S956" s="3">
        <v>211816</v>
      </c>
      <c r="T956" s="17">
        <f t="shared" si="84"/>
        <v>94169.295238095234</v>
      </c>
      <c r="U956" s="17">
        <f t="shared" si="85"/>
        <v>37792.641509433961</v>
      </c>
      <c r="V956" s="17">
        <f t="shared" si="86"/>
        <v>11749.271428571428</v>
      </c>
      <c r="W956" s="17">
        <f t="shared" si="87"/>
        <v>7710.3443396226412</v>
      </c>
      <c r="X956" s="17">
        <f t="shared" si="88"/>
        <v>1838.3761904761905</v>
      </c>
      <c r="Y956" s="17">
        <f t="shared" si="89"/>
        <v>999.13207547169816</v>
      </c>
    </row>
    <row r="957" spans="1:25" s="3" customFormat="1" ht="20" customHeight="1" x14ac:dyDescent="0.15">
      <c r="A957" s="8">
        <v>2011</v>
      </c>
      <c r="B957" s="9">
        <v>201885</v>
      </c>
      <c r="C957" s="10" t="s">
        <v>118</v>
      </c>
      <c r="D957" s="10" t="s">
        <v>32</v>
      </c>
      <c r="E957" s="10" t="s">
        <v>186</v>
      </c>
      <c r="G957" s="3">
        <v>1</v>
      </c>
      <c r="H957" s="10" t="s">
        <v>16</v>
      </c>
      <c r="I957" s="3">
        <v>10129</v>
      </c>
      <c r="J957" s="3">
        <v>9191</v>
      </c>
      <c r="K957" s="3">
        <v>19320</v>
      </c>
      <c r="L957" s="3">
        <v>21002876</v>
      </c>
      <c r="M957" s="3">
        <v>7201467</v>
      </c>
      <c r="N957" s="3">
        <v>288</v>
      </c>
      <c r="O957" s="3">
        <v>246</v>
      </c>
      <c r="P957" s="3">
        <v>5064120</v>
      </c>
      <c r="Q957" s="3">
        <v>1379828</v>
      </c>
      <c r="R957" s="3">
        <v>456606</v>
      </c>
      <c r="S957" s="3">
        <v>212439</v>
      </c>
      <c r="T957" s="17">
        <f t="shared" si="84"/>
        <v>72926.652777777781</v>
      </c>
      <c r="U957" s="17">
        <f t="shared" si="85"/>
        <v>29274.256097560974</v>
      </c>
      <c r="V957" s="17">
        <f t="shared" si="86"/>
        <v>17583.75</v>
      </c>
      <c r="W957" s="17">
        <f t="shared" si="87"/>
        <v>5609.0569105691056</v>
      </c>
      <c r="X957" s="17">
        <f t="shared" si="88"/>
        <v>1585.4375</v>
      </c>
      <c r="Y957" s="17">
        <f t="shared" si="89"/>
        <v>863.57317073170736</v>
      </c>
    </row>
    <row r="958" spans="1:25" s="3" customFormat="1" ht="20" customHeight="1" x14ac:dyDescent="0.15">
      <c r="A958" s="8">
        <v>2011</v>
      </c>
      <c r="B958" s="9">
        <v>126614</v>
      </c>
      <c r="C958" s="10" t="s">
        <v>119</v>
      </c>
      <c r="D958" s="10" t="s">
        <v>43</v>
      </c>
      <c r="E958" s="10" t="s">
        <v>186</v>
      </c>
      <c r="G958" s="3">
        <v>1</v>
      </c>
      <c r="H958" s="10" t="s">
        <v>16</v>
      </c>
      <c r="I958" s="3">
        <v>12775</v>
      </c>
      <c r="J958" s="3">
        <v>11262</v>
      </c>
      <c r="K958" s="3">
        <v>24037</v>
      </c>
      <c r="L958" s="3">
        <v>21154389</v>
      </c>
      <c r="M958" s="3">
        <v>9170095</v>
      </c>
      <c r="N958" s="3">
        <v>255</v>
      </c>
      <c r="O958" s="3">
        <v>196</v>
      </c>
      <c r="P958" s="3">
        <v>5316744</v>
      </c>
      <c r="Q958" s="3">
        <v>1923860</v>
      </c>
      <c r="R958" s="3">
        <v>672317</v>
      </c>
      <c r="S958" s="3">
        <v>285184</v>
      </c>
      <c r="T958" s="17">
        <f t="shared" si="84"/>
        <v>82958.388235294115</v>
      </c>
      <c r="U958" s="17">
        <f t="shared" si="85"/>
        <v>46786.198979591834</v>
      </c>
      <c r="V958" s="17">
        <f t="shared" si="86"/>
        <v>20849.976470588233</v>
      </c>
      <c r="W958" s="17">
        <f t="shared" si="87"/>
        <v>9815.6122448979586</v>
      </c>
      <c r="X958" s="17">
        <f t="shared" si="88"/>
        <v>2636.5372549019608</v>
      </c>
      <c r="Y958" s="17">
        <f t="shared" si="89"/>
        <v>1455.0204081632653</v>
      </c>
    </row>
    <row r="959" spans="1:25" s="3" customFormat="1" ht="20" customHeight="1" x14ac:dyDescent="0.15">
      <c r="A959" s="8">
        <v>2011</v>
      </c>
      <c r="B959" s="9">
        <v>129020</v>
      </c>
      <c r="C959" s="10" t="s">
        <v>120</v>
      </c>
      <c r="D959" s="10" t="s">
        <v>121</v>
      </c>
      <c r="E959" s="10" t="s">
        <v>186</v>
      </c>
      <c r="G959" s="3">
        <v>1</v>
      </c>
      <c r="H959" s="10" t="s">
        <v>16</v>
      </c>
      <c r="I959" s="3">
        <v>8538</v>
      </c>
      <c r="J959" s="3">
        <v>8377</v>
      </c>
      <c r="K959" s="3">
        <v>16915</v>
      </c>
      <c r="L959" s="3">
        <v>29171894</v>
      </c>
      <c r="M959" s="3">
        <v>14874649</v>
      </c>
      <c r="N959" s="3">
        <v>348</v>
      </c>
      <c r="O959" s="3">
        <v>371</v>
      </c>
      <c r="P959" s="3">
        <v>8402889</v>
      </c>
      <c r="Q959" s="3">
        <v>3646830</v>
      </c>
      <c r="R959" s="3">
        <v>607183</v>
      </c>
      <c r="S959" s="3">
        <v>287135</v>
      </c>
      <c r="T959" s="17">
        <f t="shared" si="84"/>
        <v>83827.281609195401</v>
      </c>
      <c r="U959" s="17">
        <f t="shared" si="85"/>
        <v>40093.393530997302</v>
      </c>
      <c r="V959" s="17">
        <f t="shared" si="86"/>
        <v>24146.232758620688</v>
      </c>
      <c r="W959" s="17">
        <f t="shared" si="87"/>
        <v>9829.7304582210236</v>
      </c>
      <c r="X959" s="17">
        <f t="shared" si="88"/>
        <v>1744.778735632184</v>
      </c>
      <c r="Y959" s="17">
        <f t="shared" si="89"/>
        <v>773.94878706199461</v>
      </c>
    </row>
    <row r="960" spans="1:25" s="3" customFormat="1" ht="20" customHeight="1" x14ac:dyDescent="0.15">
      <c r="A960" s="8">
        <v>2011</v>
      </c>
      <c r="B960" s="9">
        <v>134130</v>
      </c>
      <c r="C960" s="10" t="s">
        <v>122</v>
      </c>
      <c r="D960" s="10" t="s">
        <v>48</v>
      </c>
      <c r="E960" s="10" t="s">
        <v>186</v>
      </c>
      <c r="G960" s="3">
        <v>1</v>
      </c>
      <c r="H960" s="10" t="s">
        <v>16</v>
      </c>
      <c r="I960" s="3">
        <v>13246</v>
      </c>
      <c r="J960" s="3">
        <v>16824</v>
      </c>
      <c r="K960" s="3">
        <v>30070</v>
      </c>
      <c r="L960" s="3">
        <v>39183712</v>
      </c>
      <c r="M960" s="3">
        <v>16748217</v>
      </c>
      <c r="N960" s="3">
        <v>354</v>
      </c>
      <c r="O960" s="3">
        <v>297</v>
      </c>
      <c r="P960" s="3">
        <v>10230438</v>
      </c>
      <c r="Q960" s="3">
        <v>3786830</v>
      </c>
      <c r="R960" s="3">
        <v>1053664</v>
      </c>
      <c r="S960" s="3">
        <v>504447</v>
      </c>
      <c r="T960" s="17">
        <f t="shared" si="84"/>
        <v>110688.45197740113</v>
      </c>
      <c r="U960" s="17">
        <f t="shared" si="85"/>
        <v>56391.303030303032</v>
      </c>
      <c r="V960" s="17">
        <f t="shared" si="86"/>
        <v>28899.542372881355</v>
      </c>
      <c r="W960" s="17">
        <f t="shared" si="87"/>
        <v>12750.26936026936</v>
      </c>
      <c r="X960" s="17">
        <f t="shared" si="88"/>
        <v>2976.4519774011301</v>
      </c>
      <c r="Y960" s="17">
        <f t="shared" si="89"/>
        <v>1698.4747474747476</v>
      </c>
    </row>
    <row r="961" spans="1:25" s="3" customFormat="1" ht="20" customHeight="1" x14ac:dyDescent="0.15">
      <c r="A961" s="8">
        <v>2011</v>
      </c>
      <c r="B961" s="9">
        <v>139959</v>
      </c>
      <c r="C961" s="10" t="s">
        <v>123</v>
      </c>
      <c r="D961" s="10" t="s">
        <v>52</v>
      </c>
      <c r="E961" s="10" t="s">
        <v>186</v>
      </c>
      <c r="G961" s="3">
        <v>1</v>
      </c>
      <c r="H961" s="10" t="s">
        <v>16</v>
      </c>
      <c r="I961" s="3">
        <v>10302</v>
      </c>
      <c r="J961" s="3">
        <v>14305</v>
      </c>
      <c r="K961" s="3">
        <v>24607</v>
      </c>
      <c r="L961" s="3">
        <v>34899404</v>
      </c>
      <c r="M961" s="3">
        <v>17158481</v>
      </c>
      <c r="N961" s="3">
        <v>311</v>
      </c>
      <c r="O961" s="3">
        <v>371</v>
      </c>
      <c r="P961" s="3">
        <v>7884931</v>
      </c>
      <c r="Q961" s="3">
        <v>2491853</v>
      </c>
      <c r="R961" s="3">
        <v>1084188</v>
      </c>
      <c r="S961" s="3">
        <v>524889</v>
      </c>
      <c r="T961" s="17">
        <f t="shared" si="84"/>
        <v>112216.73311897107</v>
      </c>
      <c r="U961" s="17">
        <f t="shared" si="85"/>
        <v>46249.274932614557</v>
      </c>
      <c r="V961" s="17">
        <f t="shared" si="86"/>
        <v>25353.475884244373</v>
      </c>
      <c r="W961" s="17">
        <f t="shared" si="87"/>
        <v>6716.5849056603774</v>
      </c>
      <c r="X961" s="17">
        <f t="shared" si="88"/>
        <v>3486.1350482315111</v>
      </c>
      <c r="Y961" s="17">
        <f t="shared" si="89"/>
        <v>1414.7951482479784</v>
      </c>
    </row>
    <row r="962" spans="1:25" s="3" customFormat="1" ht="20" customHeight="1" x14ac:dyDescent="0.15">
      <c r="A962" s="8">
        <v>2011</v>
      </c>
      <c r="B962" s="9">
        <v>141574</v>
      </c>
      <c r="C962" s="10" t="s">
        <v>124</v>
      </c>
      <c r="D962" s="10" t="s">
        <v>125</v>
      </c>
      <c r="E962" s="10" t="s">
        <v>186</v>
      </c>
      <c r="G962" s="3">
        <v>1</v>
      </c>
      <c r="H962" s="10" t="s">
        <v>16</v>
      </c>
      <c r="I962" s="3">
        <v>5331</v>
      </c>
      <c r="J962" s="3">
        <v>6104</v>
      </c>
      <c r="K962" s="3">
        <v>11435</v>
      </c>
      <c r="L962" s="3">
        <v>16269502</v>
      </c>
      <c r="M962" s="3">
        <v>8085505</v>
      </c>
      <c r="N962" s="3">
        <v>249</v>
      </c>
      <c r="O962" s="3">
        <v>327</v>
      </c>
      <c r="P962" s="3">
        <v>3642635</v>
      </c>
      <c r="Q962" s="3">
        <v>1916891</v>
      </c>
      <c r="R962" s="3">
        <v>403208</v>
      </c>
      <c r="S962" s="3">
        <v>235832</v>
      </c>
      <c r="T962" s="17">
        <f t="shared" si="84"/>
        <v>65339.365461847388</v>
      </c>
      <c r="U962" s="17">
        <f t="shared" si="85"/>
        <v>24726.314984709479</v>
      </c>
      <c r="V962" s="17">
        <f t="shared" si="86"/>
        <v>14629.056224899598</v>
      </c>
      <c r="W962" s="17">
        <f t="shared" si="87"/>
        <v>5862.0519877675843</v>
      </c>
      <c r="X962" s="17">
        <f t="shared" si="88"/>
        <v>1619.3092369477911</v>
      </c>
      <c r="Y962" s="17">
        <f t="shared" si="89"/>
        <v>721.19877675840974</v>
      </c>
    </row>
    <row r="963" spans="1:25" s="3" customFormat="1" ht="20" customHeight="1" x14ac:dyDescent="0.15">
      <c r="A963" s="8">
        <v>2011</v>
      </c>
      <c r="B963" s="9">
        <v>225511</v>
      </c>
      <c r="C963" s="10" t="s">
        <v>126</v>
      </c>
      <c r="D963" s="10" t="s">
        <v>26</v>
      </c>
      <c r="E963" s="10" t="s">
        <v>186</v>
      </c>
      <c r="G963" s="3">
        <v>1</v>
      </c>
      <c r="H963" s="10" t="s">
        <v>16</v>
      </c>
      <c r="I963" s="3">
        <v>11385</v>
      </c>
      <c r="J963" s="3">
        <v>11467</v>
      </c>
      <c r="K963" s="3">
        <v>22852</v>
      </c>
      <c r="L963" s="3">
        <v>13637036</v>
      </c>
      <c r="M963" s="3">
        <v>5762767</v>
      </c>
      <c r="N963" s="3">
        <v>318</v>
      </c>
      <c r="O963" s="3">
        <v>208</v>
      </c>
      <c r="P963" s="3">
        <v>2183322</v>
      </c>
      <c r="Q963" s="3">
        <v>1156239</v>
      </c>
      <c r="R963" s="3">
        <v>307950</v>
      </c>
      <c r="S963" s="3">
        <v>169238</v>
      </c>
      <c r="T963" s="17">
        <f t="shared" ref="T963:T1026" si="90">L963/N963</f>
        <v>42883.761006289307</v>
      </c>
      <c r="U963" s="17">
        <f t="shared" ref="U963:U1026" si="91">M963/O963</f>
        <v>27705.610576923078</v>
      </c>
      <c r="V963" s="17">
        <f t="shared" ref="V963:V1026" si="92">P963/N963</f>
        <v>6865.7924528301883</v>
      </c>
      <c r="W963" s="17">
        <f t="shared" ref="W963:W1026" si="93">Q963/O963</f>
        <v>5558.8413461538457</v>
      </c>
      <c r="X963" s="17">
        <f t="shared" ref="X963:X1026" si="94">R963/N963</f>
        <v>968.39622641509436</v>
      </c>
      <c r="Y963" s="17">
        <f t="shared" ref="Y963:Y1026" si="95">S963/O963</f>
        <v>813.64423076923072</v>
      </c>
    </row>
    <row r="964" spans="1:25" s="3" customFormat="1" ht="20" customHeight="1" x14ac:dyDescent="0.15">
      <c r="A964" s="8">
        <v>2011</v>
      </c>
      <c r="B964" s="9">
        <v>145637</v>
      </c>
      <c r="C964" s="10" t="s">
        <v>127</v>
      </c>
      <c r="D964" s="10" t="s">
        <v>78</v>
      </c>
      <c r="E964" s="10" t="s">
        <v>186</v>
      </c>
      <c r="G964" s="3">
        <v>1</v>
      </c>
      <c r="H964" s="10" t="s">
        <v>16</v>
      </c>
      <c r="I964" s="3">
        <v>16863</v>
      </c>
      <c r="J964" s="3">
        <v>14067</v>
      </c>
      <c r="K964" s="3">
        <v>30930</v>
      </c>
      <c r="L964" s="3">
        <v>27539619</v>
      </c>
      <c r="M964" s="3">
        <v>10524022</v>
      </c>
      <c r="N964" s="3">
        <v>359</v>
      </c>
      <c r="O964" s="3">
        <v>311</v>
      </c>
      <c r="P964" s="3">
        <v>3734970</v>
      </c>
      <c r="Q964" s="3">
        <v>1977171</v>
      </c>
      <c r="R964" s="3">
        <v>1020798</v>
      </c>
      <c r="S964" s="3">
        <v>393851</v>
      </c>
      <c r="T964" s="17">
        <f t="shared" si="90"/>
        <v>76712.030640668527</v>
      </c>
      <c r="U964" s="17">
        <f t="shared" si="91"/>
        <v>33839.299035369775</v>
      </c>
      <c r="V964" s="17">
        <f t="shared" si="92"/>
        <v>10403.816155988858</v>
      </c>
      <c r="W964" s="17">
        <f t="shared" si="93"/>
        <v>6357.4630225080382</v>
      </c>
      <c r="X964" s="17">
        <f t="shared" si="94"/>
        <v>2843.4484679665738</v>
      </c>
      <c r="Y964" s="17">
        <f t="shared" si="95"/>
        <v>1266.4019292604501</v>
      </c>
    </row>
    <row r="965" spans="1:25" s="3" customFormat="1" ht="20" customHeight="1" x14ac:dyDescent="0.15">
      <c r="A965" s="8">
        <v>2011</v>
      </c>
      <c r="B965" s="9">
        <v>153658</v>
      </c>
      <c r="C965" s="10" t="s">
        <v>128</v>
      </c>
      <c r="D965" s="10" t="s">
        <v>57</v>
      </c>
      <c r="E965" s="10" t="s">
        <v>186</v>
      </c>
      <c r="G965" s="3">
        <v>1</v>
      </c>
      <c r="H965" s="10" t="s">
        <v>16</v>
      </c>
      <c r="I965" s="3">
        <v>9282</v>
      </c>
      <c r="J965" s="3">
        <v>9876</v>
      </c>
      <c r="K965" s="3">
        <v>19158</v>
      </c>
      <c r="L965" s="3">
        <v>34966417</v>
      </c>
      <c r="M965" s="3">
        <v>14290079</v>
      </c>
      <c r="N965" s="3">
        <v>400</v>
      </c>
      <c r="O965" s="3">
        <v>406</v>
      </c>
      <c r="P965" s="3">
        <v>7199902</v>
      </c>
      <c r="Q965" s="3">
        <v>3370246</v>
      </c>
      <c r="R965" s="3">
        <v>764550</v>
      </c>
      <c r="S965" s="3">
        <v>432633</v>
      </c>
      <c r="T965" s="17">
        <f t="shared" si="90"/>
        <v>87416.042499999996</v>
      </c>
      <c r="U965" s="17">
        <f t="shared" si="91"/>
        <v>35197.238916256159</v>
      </c>
      <c r="V965" s="17">
        <f t="shared" si="92"/>
        <v>17999.755000000001</v>
      </c>
      <c r="W965" s="17">
        <f t="shared" si="93"/>
        <v>8301.0985221674873</v>
      </c>
      <c r="X965" s="17">
        <f t="shared" si="94"/>
        <v>1911.375</v>
      </c>
      <c r="Y965" s="17">
        <f t="shared" si="95"/>
        <v>1065.5985221674878</v>
      </c>
    </row>
    <row r="966" spans="1:25" s="3" customFormat="1" ht="20" customHeight="1" x14ac:dyDescent="0.15">
      <c r="A966" s="8">
        <v>2011</v>
      </c>
      <c r="B966" s="9">
        <v>155317</v>
      </c>
      <c r="C966" s="10" t="s">
        <v>129</v>
      </c>
      <c r="D966" s="10" t="s">
        <v>59</v>
      </c>
      <c r="E966" s="10" t="s">
        <v>186</v>
      </c>
      <c r="G966" s="3">
        <v>1</v>
      </c>
      <c r="H966" s="10" t="s">
        <v>16</v>
      </c>
      <c r="I966" s="3">
        <v>8806</v>
      </c>
      <c r="J966" s="3">
        <v>8686</v>
      </c>
      <c r="K966" s="3">
        <v>17492</v>
      </c>
      <c r="L966" s="3">
        <v>37131296</v>
      </c>
      <c r="M966" s="3">
        <v>11987195</v>
      </c>
      <c r="N966" s="3">
        <v>354</v>
      </c>
      <c r="O966" s="3">
        <v>366</v>
      </c>
      <c r="P966" s="3">
        <v>5525963</v>
      </c>
      <c r="Q966" s="3">
        <v>3232766</v>
      </c>
      <c r="R966" s="3">
        <v>1013448</v>
      </c>
      <c r="S966" s="3">
        <v>451488</v>
      </c>
      <c r="T966" s="17">
        <f t="shared" si="90"/>
        <v>104890.66666666667</v>
      </c>
      <c r="U966" s="17">
        <f t="shared" si="91"/>
        <v>32751.898907103827</v>
      </c>
      <c r="V966" s="17">
        <f t="shared" si="92"/>
        <v>15610.064971751412</v>
      </c>
      <c r="W966" s="17">
        <f t="shared" si="93"/>
        <v>8832.6939890710382</v>
      </c>
      <c r="X966" s="17">
        <f t="shared" si="94"/>
        <v>2862.8474576271187</v>
      </c>
      <c r="Y966" s="17">
        <f t="shared" si="95"/>
        <v>1233.5737704918033</v>
      </c>
    </row>
    <row r="967" spans="1:25" s="3" customFormat="1" ht="20" customHeight="1" x14ac:dyDescent="0.15">
      <c r="A967" s="8">
        <v>2011</v>
      </c>
      <c r="B967" s="9">
        <v>157085</v>
      </c>
      <c r="C967" s="10" t="s">
        <v>130</v>
      </c>
      <c r="D967" s="10" t="s">
        <v>131</v>
      </c>
      <c r="E967" s="10" t="s">
        <v>186</v>
      </c>
      <c r="G967" s="3">
        <v>1</v>
      </c>
      <c r="H967" s="10" t="s">
        <v>16</v>
      </c>
      <c r="I967" s="3">
        <v>9290</v>
      </c>
      <c r="J967" s="3">
        <v>9093</v>
      </c>
      <c r="K967" s="3">
        <v>18383</v>
      </c>
      <c r="L967" s="3">
        <v>34755588</v>
      </c>
      <c r="M967" s="3">
        <v>11997208</v>
      </c>
      <c r="N967" s="3">
        <v>347</v>
      </c>
      <c r="O967" s="3">
        <v>215</v>
      </c>
      <c r="P967" s="3">
        <v>6508274</v>
      </c>
      <c r="Q967" s="3">
        <v>2537985</v>
      </c>
      <c r="R967" s="3">
        <v>1117947</v>
      </c>
      <c r="S967" s="3">
        <v>414181</v>
      </c>
      <c r="T967" s="17">
        <f t="shared" si="90"/>
        <v>100160.19596541786</v>
      </c>
      <c r="U967" s="17">
        <f t="shared" si="91"/>
        <v>55800.967441860463</v>
      </c>
      <c r="V967" s="17">
        <f t="shared" si="92"/>
        <v>18755.832853025935</v>
      </c>
      <c r="W967" s="17">
        <f t="shared" si="93"/>
        <v>11804.581395348838</v>
      </c>
      <c r="X967" s="17">
        <f t="shared" si="94"/>
        <v>3221.7492795389048</v>
      </c>
      <c r="Y967" s="17">
        <f t="shared" si="95"/>
        <v>1926.4232558139536</v>
      </c>
    </row>
    <row r="968" spans="1:25" s="3" customFormat="1" ht="20" customHeight="1" x14ac:dyDescent="0.15">
      <c r="A968" s="8">
        <v>2011</v>
      </c>
      <c r="B968" s="9">
        <v>160658</v>
      </c>
      <c r="C968" s="10" t="s">
        <v>132</v>
      </c>
      <c r="D968" s="10" t="s">
        <v>64</v>
      </c>
      <c r="E968" s="10" t="s">
        <v>186</v>
      </c>
      <c r="G968" s="3">
        <v>1</v>
      </c>
      <c r="H968" s="10" t="s">
        <v>16</v>
      </c>
      <c r="I968" s="3">
        <v>5775</v>
      </c>
      <c r="J968" s="3">
        <v>7219</v>
      </c>
      <c r="K968" s="3">
        <v>12994</v>
      </c>
      <c r="L968" s="3">
        <v>9226569</v>
      </c>
      <c r="M968" s="3">
        <v>3113295</v>
      </c>
      <c r="N968" s="3">
        <v>280</v>
      </c>
      <c r="O968" s="3">
        <v>173</v>
      </c>
      <c r="P968" s="3">
        <v>2897577</v>
      </c>
      <c r="Q968" s="3">
        <v>864504</v>
      </c>
      <c r="R968" s="3">
        <v>246636</v>
      </c>
      <c r="S968" s="3">
        <v>94279</v>
      </c>
      <c r="T968" s="17">
        <f t="shared" si="90"/>
        <v>32952.032142857141</v>
      </c>
      <c r="U968" s="17">
        <f t="shared" si="91"/>
        <v>17995.924855491328</v>
      </c>
      <c r="V968" s="17">
        <f t="shared" si="92"/>
        <v>10348.489285714286</v>
      </c>
      <c r="W968" s="17">
        <f t="shared" si="93"/>
        <v>4997.1329479768783</v>
      </c>
      <c r="X968" s="17">
        <f t="shared" si="94"/>
        <v>880.84285714285716</v>
      </c>
      <c r="Y968" s="17">
        <f t="shared" si="95"/>
        <v>544.96531791907512</v>
      </c>
    </row>
    <row r="969" spans="1:25" s="3" customFormat="1" ht="20" customHeight="1" x14ac:dyDescent="0.15">
      <c r="A969" s="8">
        <v>2011</v>
      </c>
      <c r="B969" s="9">
        <v>159993</v>
      </c>
      <c r="C969" s="10" t="s">
        <v>191</v>
      </c>
      <c r="D969" s="10" t="s">
        <v>64</v>
      </c>
      <c r="E969" s="10" t="s">
        <v>186</v>
      </c>
      <c r="G969" s="3">
        <v>1</v>
      </c>
      <c r="H969" s="10" t="s">
        <v>16</v>
      </c>
      <c r="I969" s="3">
        <v>1807</v>
      </c>
      <c r="J969" s="3">
        <v>3142</v>
      </c>
      <c r="K969" s="3">
        <v>4949</v>
      </c>
      <c r="L969" s="3">
        <v>5227814</v>
      </c>
      <c r="M969" s="3">
        <v>2275110</v>
      </c>
      <c r="N969" s="3">
        <v>193</v>
      </c>
      <c r="O969" s="3">
        <v>122</v>
      </c>
      <c r="P969" s="3">
        <v>1057778</v>
      </c>
      <c r="Q969" s="3">
        <v>471176</v>
      </c>
      <c r="R969" s="3">
        <v>93402</v>
      </c>
      <c r="S969" s="3">
        <v>48676</v>
      </c>
      <c r="T969" s="17">
        <f t="shared" si="90"/>
        <v>27087.119170984457</v>
      </c>
      <c r="U969" s="17">
        <f t="shared" si="91"/>
        <v>18648.442622950821</v>
      </c>
      <c r="V969" s="17">
        <f t="shared" si="92"/>
        <v>5480.7150259067357</v>
      </c>
      <c r="W969" s="17">
        <f t="shared" si="93"/>
        <v>3862.0983606557379</v>
      </c>
      <c r="X969" s="17">
        <f t="shared" si="94"/>
        <v>483.94818652849739</v>
      </c>
      <c r="Y969" s="17">
        <f t="shared" si="95"/>
        <v>398.98360655737707</v>
      </c>
    </row>
    <row r="970" spans="1:25" s="3" customFormat="1" ht="20" customHeight="1" x14ac:dyDescent="0.15">
      <c r="A970" s="8">
        <v>2011</v>
      </c>
      <c r="B970" s="9">
        <v>157289</v>
      </c>
      <c r="C970" s="10" t="s">
        <v>134</v>
      </c>
      <c r="D970" s="10" t="s">
        <v>131</v>
      </c>
      <c r="E970" s="10" t="s">
        <v>186</v>
      </c>
      <c r="G970" s="3">
        <v>1</v>
      </c>
      <c r="H970" s="10" t="s">
        <v>16</v>
      </c>
      <c r="I970" s="3">
        <v>5773</v>
      </c>
      <c r="J970" s="3">
        <v>6265</v>
      </c>
      <c r="K970" s="3">
        <v>12038</v>
      </c>
      <c r="L970" s="3">
        <v>40463688</v>
      </c>
      <c r="M970" s="3">
        <v>13808457</v>
      </c>
      <c r="N970" s="3">
        <v>313</v>
      </c>
      <c r="O970" s="3">
        <v>327</v>
      </c>
      <c r="P970" s="3">
        <v>7385023</v>
      </c>
      <c r="Q970" s="3">
        <v>2885650</v>
      </c>
      <c r="R970" s="3">
        <v>876010</v>
      </c>
      <c r="S970" s="3">
        <v>383836</v>
      </c>
      <c r="T970" s="17">
        <f t="shared" si="90"/>
        <v>129276.95846645367</v>
      </c>
      <c r="U970" s="17">
        <f t="shared" si="91"/>
        <v>42227.697247706419</v>
      </c>
      <c r="V970" s="17">
        <f t="shared" si="92"/>
        <v>23594.322683706072</v>
      </c>
      <c r="W970" s="17">
        <f t="shared" si="93"/>
        <v>8824.6177370030582</v>
      </c>
      <c r="X970" s="17">
        <f t="shared" si="94"/>
        <v>2798.7539936102235</v>
      </c>
      <c r="Y970" s="17">
        <f t="shared" si="95"/>
        <v>1173.8103975535169</v>
      </c>
    </row>
    <row r="971" spans="1:25" s="3" customFormat="1" ht="20" customHeight="1" x14ac:dyDescent="0.15">
      <c r="A971" s="8">
        <v>2011</v>
      </c>
      <c r="B971" s="9">
        <v>163286</v>
      </c>
      <c r="C971" s="10" t="s">
        <v>135</v>
      </c>
      <c r="D971" s="10" t="s">
        <v>136</v>
      </c>
      <c r="E971" s="10" t="s">
        <v>186</v>
      </c>
      <c r="G971" s="3">
        <v>1</v>
      </c>
      <c r="H971" s="10" t="s">
        <v>16</v>
      </c>
      <c r="I971" s="3">
        <v>12973</v>
      </c>
      <c r="J971" s="3">
        <v>11617</v>
      </c>
      <c r="K971" s="3">
        <v>24590</v>
      </c>
      <c r="L971" s="3">
        <v>26481777</v>
      </c>
      <c r="M971" s="3">
        <v>10835145</v>
      </c>
      <c r="N971" s="3">
        <v>398</v>
      </c>
      <c r="O971" s="3">
        <v>309</v>
      </c>
      <c r="P971" s="3">
        <v>3097279</v>
      </c>
      <c r="Q971" s="3">
        <v>1546123</v>
      </c>
      <c r="R971" s="3">
        <v>666281</v>
      </c>
      <c r="S971" s="3">
        <v>318671</v>
      </c>
      <c r="T971" s="17">
        <f t="shared" si="90"/>
        <v>66537.128140703513</v>
      </c>
      <c r="U971" s="17">
        <f t="shared" si="91"/>
        <v>35065.194174757278</v>
      </c>
      <c r="V971" s="17">
        <f t="shared" si="92"/>
        <v>7782.1080402010048</v>
      </c>
      <c r="W971" s="17">
        <f t="shared" si="93"/>
        <v>5003.6343042071194</v>
      </c>
      <c r="X971" s="17">
        <f t="shared" si="94"/>
        <v>1674.072864321608</v>
      </c>
      <c r="Y971" s="17">
        <f t="shared" si="95"/>
        <v>1031.2977346278317</v>
      </c>
    </row>
    <row r="972" spans="1:25" s="3" customFormat="1" ht="20" customHeight="1" x14ac:dyDescent="0.15">
      <c r="A972" s="8">
        <v>2011</v>
      </c>
      <c r="B972" s="9">
        <v>166629</v>
      </c>
      <c r="C972" s="10" t="s">
        <v>192</v>
      </c>
      <c r="D972" s="10" t="s">
        <v>30</v>
      </c>
      <c r="E972" s="10" t="s">
        <v>186</v>
      </c>
      <c r="G972" s="3">
        <v>1</v>
      </c>
      <c r="H972" s="10" t="s">
        <v>16</v>
      </c>
      <c r="I972" s="3">
        <v>10285</v>
      </c>
      <c r="J972" s="3">
        <v>9824</v>
      </c>
      <c r="K972" s="3">
        <v>20109</v>
      </c>
      <c r="L972" s="3">
        <v>13369486</v>
      </c>
      <c r="M972" s="3">
        <v>7138045</v>
      </c>
      <c r="N972" s="3">
        <v>355</v>
      </c>
      <c r="O972" s="3">
        <v>376</v>
      </c>
      <c r="P972" s="3">
        <v>3034327</v>
      </c>
      <c r="Q972" s="3">
        <v>1508904</v>
      </c>
      <c r="R972" s="3">
        <v>489332</v>
      </c>
      <c r="S972" s="3">
        <v>291941</v>
      </c>
      <c r="T972" s="17">
        <f t="shared" si="90"/>
        <v>37660.523943661974</v>
      </c>
      <c r="U972" s="17">
        <f t="shared" si="91"/>
        <v>18984.162234042553</v>
      </c>
      <c r="V972" s="17">
        <f t="shared" si="92"/>
        <v>8547.4</v>
      </c>
      <c r="W972" s="17">
        <f t="shared" si="93"/>
        <v>4013.0425531914893</v>
      </c>
      <c r="X972" s="17">
        <f t="shared" si="94"/>
        <v>1378.4</v>
      </c>
      <c r="Y972" s="17">
        <f t="shared" si="95"/>
        <v>776.438829787234</v>
      </c>
    </row>
    <row r="973" spans="1:25" s="3" customFormat="1" ht="20" customHeight="1" x14ac:dyDescent="0.15">
      <c r="A973" s="8">
        <v>2011</v>
      </c>
      <c r="B973" s="9">
        <v>220862</v>
      </c>
      <c r="C973" s="10" t="s">
        <v>138</v>
      </c>
      <c r="D973" s="10" t="s">
        <v>71</v>
      </c>
      <c r="E973" s="10" t="s">
        <v>186</v>
      </c>
      <c r="G973" s="3">
        <v>1</v>
      </c>
      <c r="H973" s="10" t="s">
        <v>16</v>
      </c>
      <c r="I973" s="3">
        <v>5181</v>
      </c>
      <c r="J973" s="3">
        <v>7915</v>
      </c>
      <c r="K973" s="3">
        <v>13096</v>
      </c>
      <c r="L973" s="3">
        <v>23895659</v>
      </c>
      <c r="M973" s="3">
        <v>7685516</v>
      </c>
      <c r="N973" s="3">
        <v>250</v>
      </c>
      <c r="O973" s="3">
        <v>136</v>
      </c>
      <c r="P973" s="3">
        <v>5321831</v>
      </c>
      <c r="Q973" s="3">
        <v>1865975</v>
      </c>
      <c r="R973" s="3">
        <v>654223</v>
      </c>
      <c r="S973" s="3">
        <v>230879</v>
      </c>
      <c r="T973" s="17">
        <f t="shared" si="90"/>
        <v>95582.635999999999</v>
      </c>
      <c r="U973" s="17">
        <f t="shared" si="91"/>
        <v>56511.147058823532</v>
      </c>
      <c r="V973" s="17">
        <f t="shared" si="92"/>
        <v>21287.324000000001</v>
      </c>
      <c r="W973" s="17">
        <f t="shared" si="93"/>
        <v>13720.404411764706</v>
      </c>
      <c r="X973" s="17">
        <f t="shared" si="94"/>
        <v>2616.8919999999998</v>
      </c>
      <c r="Y973" s="17">
        <f t="shared" si="95"/>
        <v>1697.6397058823529</v>
      </c>
    </row>
    <row r="974" spans="1:25" s="3" customFormat="1" ht="20" customHeight="1" x14ac:dyDescent="0.15">
      <c r="A974" s="8">
        <v>2011</v>
      </c>
      <c r="B974" s="9">
        <v>135726</v>
      </c>
      <c r="C974" s="10" t="s">
        <v>139</v>
      </c>
      <c r="D974" s="10" t="s">
        <v>48</v>
      </c>
      <c r="E974" s="10" t="s">
        <v>186</v>
      </c>
      <c r="G974" s="3">
        <v>1</v>
      </c>
      <c r="H974" s="10" t="s">
        <v>16</v>
      </c>
      <c r="I974" s="3">
        <v>4759</v>
      </c>
      <c r="J974" s="3">
        <v>4873</v>
      </c>
      <c r="K974" s="3">
        <v>9632</v>
      </c>
      <c r="L974" s="3">
        <v>32546232</v>
      </c>
      <c r="M974" s="3">
        <v>12245495</v>
      </c>
      <c r="N974" s="3">
        <v>220</v>
      </c>
      <c r="O974" s="3">
        <v>237</v>
      </c>
      <c r="P974" s="3">
        <v>5974180</v>
      </c>
      <c r="Q974" s="3">
        <v>1638953</v>
      </c>
      <c r="R974" s="3">
        <v>581530</v>
      </c>
      <c r="S974" s="3">
        <v>261413</v>
      </c>
      <c r="T974" s="17">
        <f t="shared" si="90"/>
        <v>147937.41818181818</v>
      </c>
      <c r="U974" s="17">
        <f t="shared" si="91"/>
        <v>51668.755274261603</v>
      </c>
      <c r="V974" s="17">
        <f t="shared" si="92"/>
        <v>27155.363636363636</v>
      </c>
      <c r="W974" s="17">
        <f t="shared" si="93"/>
        <v>6915.4135021097045</v>
      </c>
      <c r="X974" s="17">
        <f t="shared" si="94"/>
        <v>2643.318181818182</v>
      </c>
      <c r="Y974" s="17">
        <f t="shared" si="95"/>
        <v>1103.0084388185653</v>
      </c>
    </row>
    <row r="975" spans="1:25" s="3" customFormat="1" ht="20" customHeight="1" x14ac:dyDescent="0.15">
      <c r="A975" s="8">
        <v>2011</v>
      </c>
      <c r="B975" s="9">
        <v>170976</v>
      </c>
      <c r="C975" s="10" t="s">
        <v>140</v>
      </c>
      <c r="D975" s="10" t="s">
        <v>38</v>
      </c>
      <c r="E975" s="10" t="s">
        <v>186</v>
      </c>
      <c r="G975" s="3">
        <v>1</v>
      </c>
      <c r="H975" s="10" t="s">
        <v>16</v>
      </c>
      <c r="I975" s="3">
        <v>13441</v>
      </c>
      <c r="J975" s="3">
        <v>13019</v>
      </c>
      <c r="K975" s="3">
        <v>26460</v>
      </c>
      <c r="L975" s="3">
        <v>42711951</v>
      </c>
      <c r="M975" s="3">
        <v>17635385</v>
      </c>
      <c r="N975" s="3">
        <v>500</v>
      </c>
      <c r="O975" s="3">
        <v>511</v>
      </c>
      <c r="P975" s="3">
        <v>9928412</v>
      </c>
      <c r="Q975" s="3">
        <v>4126320</v>
      </c>
      <c r="R975" s="3">
        <v>1112130</v>
      </c>
      <c r="S975" s="3">
        <v>496640</v>
      </c>
      <c r="T975" s="17">
        <f t="shared" si="90"/>
        <v>85423.902000000002</v>
      </c>
      <c r="U975" s="17">
        <f t="shared" si="91"/>
        <v>34511.51663405088</v>
      </c>
      <c r="V975" s="17">
        <f t="shared" si="92"/>
        <v>19856.824000000001</v>
      </c>
      <c r="W975" s="17">
        <f t="shared" si="93"/>
        <v>8074.990215264188</v>
      </c>
      <c r="X975" s="17">
        <f t="shared" si="94"/>
        <v>2224.2600000000002</v>
      </c>
      <c r="Y975" s="17">
        <f t="shared" si="95"/>
        <v>971.89823874755382</v>
      </c>
    </row>
    <row r="976" spans="1:25" s="3" customFormat="1" ht="20" customHeight="1" x14ac:dyDescent="0.15">
      <c r="A976" s="8">
        <v>2011</v>
      </c>
      <c r="B976" s="9">
        <v>174066</v>
      </c>
      <c r="C976" s="10" t="s">
        <v>141</v>
      </c>
      <c r="D976" s="10" t="s">
        <v>142</v>
      </c>
      <c r="E976" s="10" t="s">
        <v>186</v>
      </c>
      <c r="G976" s="3">
        <v>1</v>
      </c>
      <c r="H976" s="10" t="s">
        <v>16</v>
      </c>
      <c r="I976" s="3">
        <v>13697</v>
      </c>
      <c r="J976" s="3">
        <v>14530</v>
      </c>
      <c r="K976" s="3">
        <v>28227</v>
      </c>
      <c r="L976" s="3">
        <v>28853399</v>
      </c>
      <c r="M976" s="3">
        <v>10993937</v>
      </c>
      <c r="N976" s="3">
        <v>469</v>
      </c>
      <c r="O976" s="3">
        <v>524</v>
      </c>
      <c r="P976" s="3">
        <v>6645422</v>
      </c>
      <c r="Q976" s="3">
        <v>3474816</v>
      </c>
      <c r="R976" s="3">
        <v>909692</v>
      </c>
      <c r="S976" s="3">
        <v>404762</v>
      </c>
      <c r="T976" s="17">
        <f t="shared" si="90"/>
        <v>61521.106609808099</v>
      </c>
      <c r="U976" s="17">
        <f t="shared" si="91"/>
        <v>20980.795801526718</v>
      </c>
      <c r="V976" s="17">
        <f t="shared" si="92"/>
        <v>14169.343283582089</v>
      </c>
      <c r="W976" s="17">
        <f t="shared" si="93"/>
        <v>6631.3282442748095</v>
      </c>
      <c r="X976" s="17">
        <f t="shared" si="94"/>
        <v>1939.641791044776</v>
      </c>
      <c r="Y976" s="17">
        <f t="shared" si="95"/>
        <v>772.44656488549617</v>
      </c>
    </row>
    <row r="977" spans="1:25" s="3" customFormat="1" ht="20" customHeight="1" x14ac:dyDescent="0.15">
      <c r="A977" s="8">
        <v>2011</v>
      </c>
      <c r="B977" s="9">
        <v>176017</v>
      </c>
      <c r="C977" s="10" t="s">
        <v>143</v>
      </c>
      <c r="D977" s="10" t="s">
        <v>73</v>
      </c>
      <c r="E977" s="10" t="s">
        <v>186</v>
      </c>
      <c r="G977" s="3">
        <v>1</v>
      </c>
      <c r="H977" s="10" t="s">
        <v>16</v>
      </c>
      <c r="I977" s="3">
        <v>6418</v>
      </c>
      <c r="J977" s="3">
        <v>7653</v>
      </c>
      <c r="K977" s="3">
        <v>14071</v>
      </c>
      <c r="L977" s="3">
        <v>16759888</v>
      </c>
      <c r="M977" s="3">
        <v>7942408</v>
      </c>
      <c r="N977" s="3">
        <v>231</v>
      </c>
      <c r="O977" s="3">
        <v>157</v>
      </c>
      <c r="P977" s="3">
        <v>3262676</v>
      </c>
      <c r="Q977" s="3">
        <v>1945047</v>
      </c>
      <c r="R977" s="3">
        <v>692954</v>
      </c>
      <c r="S977" s="3">
        <v>346477</v>
      </c>
      <c r="T977" s="17">
        <f t="shared" si="90"/>
        <v>72553.627705627703</v>
      </c>
      <c r="U977" s="17">
        <f t="shared" si="91"/>
        <v>50588.585987261147</v>
      </c>
      <c r="V977" s="17">
        <f t="shared" si="92"/>
        <v>14124.138528138528</v>
      </c>
      <c r="W977" s="17">
        <f t="shared" si="93"/>
        <v>12388.834394904459</v>
      </c>
      <c r="X977" s="17">
        <f t="shared" si="94"/>
        <v>2999.8008658008657</v>
      </c>
      <c r="Y977" s="17">
        <f t="shared" si="95"/>
        <v>2206.8598726114651</v>
      </c>
    </row>
    <row r="978" spans="1:25" s="3" customFormat="1" ht="20" customHeight="1" x14ac:dyDescent="0.15">
      <c r="A978" s="8">
        <v>2011</v>
      </c>
      <c r="B978" s="9">
        <v>178396</v>
      </c>
      <c r="C978" s="10" t="s">
        <v>144</v>
      </c>
      <c r="D978" s="10" t="s">
        <v>145</v>
      </c>
      <c r="E978" s="10" t="s">
        <v>186</v>
      </c>
      <c r="G978" s="3">
        <v>1</v>
      </c>
      <c r="H978" s="10" t="s">
        <v>16</v>
      </c>
      <c r="I978" s="3">
        <v>11617</v>
      </c>
      <c r="J978" s="3">
        <v>12681</v>
      </c>
      <c r="K978" s="3">
        <v>24298</v>
      </c>
      <c r="L978" s="3">
        <v>26103480</v>
      </c>
      <c r="M978" s="3">
        <v>10707000</v>
      </c>
      <c r="N978" s="3">
        <v>347</v>
      </c>
      <c r="O978" s="3">
        <v>209</v>
      </c>
      <c r="P978" s="3">
        <v>5352910</v>
      </c>
      <c r="Q978" s="3">
        <v>2227963</v>
      </c>
      <c r="R978" s="3">
        <v>767625</v>
      </c>
      <c r="S978" s="3">
        <v>296208</v>
      </c>
      <c r="T978" s="17">
        <f t="shared" si="90"/>
        <v>75226.167146974069</v>
      </c>
      <c r="U978" s="17">
        <f t="shared" si="91"/>
        <v>51229.665071770338</v>
      </c>
      <c r="V978" s="17">
        <f t="shared" si="92"/>
        <v>15426.253602305476</v>
      </c>
      <c r="W978" s="17">
        <f t="shared" si="93"/>
        <v>10660.110047846891</v>
      </c>
      <c r="X978" s="17">
        <f t="shared" si="94"/>
        <v>2212.1757925072047</v>
      </c>
      <c r="Y978" s="17">
        <f t="shared" si="95"/>
        <v>1417.2631578947369</v>
      </c>
    </row>
    <row r="979" spans="1:25" s="3" customFormat="1" ht="20" customHeight="1" x14ac:dyDescent="0.15">
      <c r="A979" s="8">
        <v>2011</v>
      </c>
      <c r="B979" s="9">
        <v>181464</v>
      </c>
      <c r="C979" s="10" t="s">
        <v>146</v>
      </c>
      <c r="D979" s="10" t="s">
        <v>147</v>
      </c>
      <c r="E979" s="10" t="s">
        <v>186</v>
      </c>
      <c r="G979" s="3">
        <v>1</v>
      </c>
      <c r="H979" s="10" t="s">
        <v>16</v>
      </c>
      <c r="I979" s="3">
        <v>9677</v>
      </c>
      <c r="J979" s="3">
        <v>8362</v>
      </c>
      <c r="K979" s="3">
        <v>18039</v>
      </c>
      <c r="L979" s="3">
        <v>33769322</v>
      </c>
      <c r="M979" s="3">
        <v>13903291</v>
      </c>
      <c r="N979" s="3">
        <v>423</v>
      </c>
      <c r="O979" s="3">
        <v>321</v>
      </c>
      <c r="P979" s="3">
        <v>6004424</v>
      </c>
      <c r="Q979" s="3">
        <v>2568692</v>
      </c>
      <c r="R979" s="3">
        <v>1167323</v>
      </c>
      <c r="S979" s="3">
        <v>400037</v>
      </c>
      <c r="T979" s="17">
        <f t="shared" si="90"/>
        <v>79832.912529550827</v>
      </c>
      <c r="U979" s="17">
        <f t="shared" si="91"/>
        <v>43312.433021806857</v>
      </c>
      <c r="V979" s="17">
        <f t="shared" si="92"/>
        <v>14194.855791962174</v>
      </c>
      <c r="W979" s="17">
        <f t="shared" si="93"/>
        <v>8002.1557632398753</v>
      </c>
      <c r="X979" s="17">
        <f t="shared" si="94"/>
        <v>2759.6288416075649</v>
      </c>
      <c r="Y979" s="17">
        <f t="shared" si="95"/>
        <v>1246.2211838006231</v>
      </c>
    </row>
    <row r="980" spans="1:25" s="3" customFormat="1" ht="20" customHeight="1" x14ac:dyDescent="0.15">
      <c r="A980" s="8">
        <v>2011</v>
      </c>
      <c r="B980" s="9">
        <v>182281</v>
      </c>
      <c r="C980" s="10" t="s">
        <v>148</v>
      </c>
      <c r="D980" s="10" t="s">
        <v>149</v>
      </c>
      <c r="E980" s="10" t="s">
        <v>186</v>
      </c>
      <c r="G980" s="3">
        <v>1</v>
      </c>
      <c r="H980" s="10" t="s">
        <v>16</v>
      </c>
      <c r="I980" s="3">
        <v>7226</v>
      </c>
      <c r="J980" s="3">
        <v>8762</v>
      </c>
      <c r="K980" s="3">
        <v>15988</v>
      </c>
      <c r="L980" s="3">
        <v>13820874</v>
      </c>
      <c r="M980" s="3">
        <v>6396779</v>
      </c>
      <c r="N980" s="3">
        <v>218</v>
      </c>
      <c r="O980" s="3">
        <v>247</v>
      </c>
      <c r="P980" s="3">
        <v>3228211</v>
      </c>
      <c r="Q980" s="3">
        <v>1222052</v>
      </c>
      <c r="R980" s="3">
        <v>531214</v>
      </c>
      <c r="S980" s="3">
        <v>194932</v>
      </c>
      <c r="T980" s="17">
        <f t="shared" si="90"/>
        <v>63398.504587155963</v>
      </c>
      <c r="U980" s="17">
        <f t="shared" si="91"/>
        <v>25897.890688259111</v>
      </c>
      <c r="V980" s="17">
        <f t="shared" si="92"/>
        <v>14808.30733944954</v>
      </c>
      <c r="W980" s="17">
        <f t="shared" si="93"/>
        <v>4947.5789473684208</v>
      </c>
      <c r="X980" s="17">
        <f t="shared" si="94"/>
        <v>2436.7614678899081</v>
      </c>
      <c r="Y980" s="17">
        <f t="shared" si="95"/>
        <v>789.19838056680157</v>
      </c>
    </row>
    <row r="981" spans="1:25" s="3" customFormat="1" ht="20" customHeight="1" x14ac:dyDescent="0.15">
      <c r="A981" s="8">
        <v>2011</v>
      </c>
      <c r="B981" s="9">
        <v>182290</v>
      </c>
      <c r="C981" s="10" t="s">
        <v>150</v>
      </c>
      <c r="D981" s="10" t="s">
        <v>149</v>
      </c>
      <c r="E981" s="10" t="s">
        <v>186</v>
      </c>
      <c r="G981" s="3">
        <v>1</v>
      </c>
      <c r="H981" s="10" t="s">
        <v>16</v>
      </c>
      <c r="I981" s="3">
        <v>5652</v>
      </c>
      <c r="J981" s="3">
        <v>6328</v>
      </c>
      <c r="K981" s="3">
        <v>11980</v>
      </c>
      <c r="L981" s="3">
        <v>7889135</v>
      </c>
      <c r="M981" s="3">
        <v>4909511</v>
      </c>
      <c r="N981" s="3">
        <v>189</v>
      </c>
      <c r="O981" s="3">
        <v>273</v>
      </c>
      <c r="P981" s="3">
        <v>2423452</v>
      </c>
      <c r="Q981" s="3">
        <v>1088592</v>
      </c>
      <c r="R981" s="3">
        <v>234318</v>
      </c>
      <c r="S981" s="3">
        <v>122748</v>
      </c>
      <c r="T981" s="17">
        <f t="shared" si="90"/>
        <v>41741.455026455027</v>
      </c>
      <c r="U981" s="17">
        <f t="shared" si="91"/>
        <v>17983.556776556776</v>
      </c>
      <c r="V981" s="17">
        <f t="shared" si="92"/>
        <v>12822.497354497355</v>
      </c>
      <c r="W981" s="17">
        <f t="shared" si="93"/>
        <v>3987.5164835164837</v>
      </c>
      <c r="X981" s="17">
        <f t="shared" si="94"/>
        <v>1239.7777777777778</v>
      </c>
      <c r="Y981" s="17">
        <f t="shared" si="95"/>
        <v>449.62637362637361</v>
      </c>
    </row>
    <row r="982" spans="1:25" s="3" customFormat="1" ht="20" customHeight="1" x14ac:dyDescent="0.15">
      <c r="A982" s="8">
        <v>2011</v>
      </c>
      <c r="B982" s="9">
        <v>187985</v>
      </c>
      <c r="C982" s="10" t="s">
        <v>151</v>
      </c>
      <c r="D982" s="10" t="s">
        <v>75</v>
      </c>
      <c r="E982" s="10" t="s">
        <v>186</v>
      </c>
      <c r="G982" s="3">
        <v>1</v>
      </c>
      <c r="H982" s="10" t="s">
        <v>16</v>
      </c>
      <c r="I982" s="3">
        <v>7541</v>
      </c>
      <c r="J982" s="3">
        <v>9181</v>
      </c>
      <c r="K982" s="3">
        <v>16722</v>
      </c>
      <c r="L982" s="3">
        <v>16166512</v>
      </c>
      <c r="M982" s="3">
        <v>6683258</v>
      </c>
      <c r="N982" s="3">
        <v>363</v>
      </c>
      <c r="O982" s="3">
        <v>277</v>
      </c>
      <c r="P982" s="3">
        <v>3433962</v>
      </c>
      <c r="Q982" s="3">
        <v>1417186</v>
      </c>
      <c r="R982" s="3">
        <v>454737</v>
      </c>
      <c r="S982" s="3">
        <v>167326</v>
      </c>
      <c r="T982" s="17">
        <f t="shared" si="90"/>
        <v>44535.845730027548</v>
      </c>
      <c r="U982" s="17">
        <f t="shared" si="91"/>
        <v>24127.285198555957</v>
      </c>
      <c r="V982" s="17">
        <f t="shared" si="92"/>
        <v>9459.9504132231414</v>
      </c>
      <c r="W982" s="17">
        <f t="shared" si="93"/>
        <v>5116.194945848375</v>
      </c>
      <c r="X982" s="17">
        <f t="shared" si="94"/>
        <v>1252.7190082644629</v>
      </c>
      <c r="Y982" s="17">
        <f t="shared" si="95"/>
        <v>604.06498194945846</v>
      </c>
    </row>
    <row r="983" spans="1:25" s="3" customFormat="1" ht="20" customHeight="1" x14ac:dyDescent="0.15">
      <c r="A983" s="8">
        <v>2011</v>
      </c>
      <c r="B983" s="9">
        <v>199120</v>
      </c>
      <c r="C983" s="10" t="s">
        <v>152</v>
      </c>
      <c r="D983" s="10" t="s">
        <v>14</v>
      </c>
      <c r="E983" s="10" t="s">
        <v>186</v>
      </c>
      <c r="G983" s="3">
        <v>1</v>
      </c>
      <c r="H983" s="10" t="s">
        <v>16</v>
      </c>
      <c r="I983" s="3">
        <v>7212</v>
      </c>
      <c r="J983" s="3">
        <v>10174</v>
      </c>
      <c r="K983" s="3">
        <v>17386</v>
      </c>
      <c r="L983" s="3">
        <v>30406989</v>
      </c>
      <c r="M983" s="3">
        <v>11495623</v>
      </c>
      <c r="N983" s="3">
        <v>473</v>
      </c>
      <c r="O983" s="3">
        <v>394</v>
      </c>
      <c r="P983" s="3">
        <v>6303024</v>
      </c>
      <c r="Q983" s="3">
        <v>1899679</v>
      </c>
      <c r="R983" s="3">
        <v>1055460</v>
      </c>
      <c r="S983" s="3">
        <v>457239</v>
      </c>
      <c r="T983" s="17">
        <f t="shared" si="90"/>
        <v>64285.389006342491</v>
      </c>
      <c r="U983" s="17">
        <f t="shared" si="91"/>
        <v>29176.708121827411</v>
      </c>
      <c r="V983" s="17">
        <f t="shared" si="92"/>
        <v>13325.632135306554</v>
      </c>
      <c r="W983" s="17">
        <f t="shared" si="93"/>
        <v>4821.5203045685275</v>
      </c>
      <c r="X983" s="17">
        <f t="shared" si="94"/>
        <v>2231.4164904862578</v>
      </c>
      <c r="Y983" s="17">
        <f t="shared" si="95"/>
        <v>1160.5050761421319</v>
      </c>
    </row>
    <row r="984" spans="1:25" s="3" customFormat="1" ht="20" customHeight="1" x14ac:dyDescent="0.15">
      <c r="A984" s="8">
        <v>2011</v>
      </c>
      <c r="B984" s="9">
        <v>199139</v>
      </c>
      <c r="C984" s="10" t="s">
        <v>153</v>
      </c>
      <c r="D984" s="10" t="s">
        <v>14</v>
      </c>
      <c r="E984" s="10" t="s">
        <v>194</v>
      </c>
      <c r="G984" s="3">
        <v>1</v>
      </c>
      <c r="H984" s="10" t="s">
        <v>16</v>
      </c>
      <c r="I984" s="3">
        <v>8647</v>
      </c>
      <c r="J984" s="3">
        <v>8593</v>
      </c>
      <c r="K984" s="3">
        <v>17240</v>
      </c>
      <c r="L984" s="3">
        <v>4910194</v>
      </c>
      <c r="M984" s="3">
        <v>4144699</v>
      </c>
      <c r="N984" s="3">
        <v>230</v>
      </c>
      <c r="O984" s="3">
        <v>224</v>
      </c>
      <c r="P984" s="3">
        <v>1156589</v>
      </c>
      <c r="Q984" s="3">
        <v>947712</v>
      </c>
      <c r="R984" s="3">
        <v>150067</v>
      </c>
      <c r="S984" s="3">
        <v>130883</v>
      </c>
      <c r="T984" s="17">
        <f t="shared" si="90"/>
        <v>21348.669565217391</v>
      </c>
      <c r="U984" s="17">
        <f t="shared" si="91"/>
        <v>18503.120535714286</v>
      </c>
      <c r="V984" s="17">
        <f t="shared" si="92"/>
        <v>5028.6478260869562</v>
      </c>
      <c r="W984" s="17">
        <f t="shared" si="93"/>
        <v>4230.8571428571431</v>
      </c>
      <c r="X984" s="17">
        <f t="shared" si="94"/>
        <v>652.46521739130435</v>
      </c>
      <c r="Y984" s="17">
        <f t="shared" si="95"/>
        <v>584.29910714285711</v>
      </c>
    </row>
    <row r="985" spans="1:25" s="3" customFormat="1" ht="20" customHeight="1" x14ac:dyDescent="0.15">
      <c r="A985" s="8">
        <v>2011</v>
      </c>
      <c r="B985" s="9">
        <v>227216</v>
      </c>
      <c r="C985" s="10" t="s">
        <v>154</v>
      </c>
      <c r="D985" s="10" t="s">
        <v>26</v>
      </c>
      <c r="E985" s="10" t="s">
        <v>186</v>
      </c>
      <c r="G985" s="3">
        <v>1</v>
      </c>
      <c r="H985" s="10" t="s">
        <v>16</v>
      </c>
      <c r="I985" s="3">
        <v>10675</v>
      </c>
      <c r="J985" s="3">
        <v>12141</v>
      </c>
      <c r="K985" s="3">
        <v>22816</v>
      </c>
      <c r="L985" s="3">
        <v>8690776</v>
      </c>
      <c r="M985" s="3">
        <v>4612066</v>
      </c>
      <c r="N985" s="3">
        <v>194</v>
      </c>
      <c r="O985" s="3">
        <v>247</v>
      </c>
      <c r="P985" s="3">
        <v>2259982</v>
      </c>
      <c r="Q985" s="3">
        <v>991144</v>
      </c>
      <c r="R985" s="3">
        <v>123924</v>
      </c>
      <c r="S985" s="3">
        <v>86480</v>
      </c>
      <c r="T985" s="17">
        <f t="shared" si="90"/>
        <v>44797.81443298969</v>
      </c>
      <c r="U985" s="17">
        <f t="shared" si="91"/>
        <v>18672.331983805667</v>
      </c>
      <c r="V985" s="17">
        <f t="shared" si="92"/>
        <v>11649.391752577319</v>
      </c>
      <c r="W985" s="17">
        <f t="shared" si="93"/>
        <v>4012.7287449392711</v>
      </c>
      <c r="X985" s="17">
        <f t="shared" si="94"/>
        <v>638.78350515463922</v>
      </c>
      <c r="Y985" s="17">
        <f t="shared" si="95"/>
        <v>350.12145748987854</v>
      </c>
    </row>
    <row r="986" spans="1:25" s="3" customFormat="1" ht="20" customHeight="1" x14ac:dyDescent="0.15">
      <c r="A986" s="8">
        <v>2011</v>
      </c>
      <c r="B986" s="9">
        <v>152080</v>
      </c>
      <c r="C986" s="10" t="s">
        <v>155</v>
      </c>
      <c r="D986" s="10" t="s">
        <v>24</v>
      </c>
      <c r="E986" s="10" t="s">
        <v>186</v>
      </c>
      <c r="G986" s="3">
        <v>1</v>
      </c>
      <c r="H986" s="10" t="s">
        <v>16</v>
      </c>
      <c r="I986" s="3">
        <v>4525</v>
      </c>
      <c r="J986" s="3">
        <v>3897</v>
      </c>
      <c r="K986" s="3">
        <v>8422</v>
      </c>
      <c r="L986" s="3">
        <v>41716145</v>
      </c>
      <c r="M986" s="3">
        <v>16353482</v>
      </c>
      <c r="N986" s="3">
        <v>506</v>
      </c>
      <c r="O986" s="3">
        <v>387</v>
      </c>
      <c r="P986" s="3">
        <v>9119289</v>
      </c>
      <c r="Q986" s="3">
        <v>3666856</v>
      </c>
      <c r="R986" s="3">
        <v>1570541</v>
      </c>
      <c r="S986" s="3">
        <v>478423</v>
      </c>
      <c r="T986" s="17">
        <f t="shared" si="90"/>
        <v>82442.9743083004</v>
      </c>
      <c r="U986" s="17">
        <f t="shared" si="91"/>
        <v>42257.059431524547</v>
      </c>
      <c r="V986" s="17">
        <f t="shared" si="92"/>
        <v>18022.31027667984</v>
      </c>
      <c r="W986" s="17">
        <f t="shared" si="93"/>
        <v>9475.0801033591724</v>
      </c>
      <c r="X986" s="17">
        <f t="shared" si="94"/>
        <v>3103.8359683794465</v>
      </c>
      <c r="Y986" s="17">
        <f t="shared" si="95"/>
        <v>1236.235142118863</v>
      </c>
    </row>
    <row r="987" spans="1:25" s="3" customFormat="1" ht="20" customHeight="1" x14ac:dyDescent="0.15">
      <c r="A987" s="8">
        <v>2011</v>
      </c>
      <c r="B987" s="9">
        <v>207500</v>
      </c>
      <c r="C987" s="10" t="s">
        <v>193</v>
      </c>
      <c r="D987" s="10" t="s">
        <v>83</v>
      </c>
      <c r="E987" s="10" t="s">
        <v>186</v>
      </c>
      <c r="G987" s="3">
        <v>1</v>
      </c>
      <c r="H987" s="10" t="s">
        <v>16</v>
      </c>
      <c r="I987" s="3">
        <v>8711</v>
      </c>
      <c r="J987" s="3">
        <v>8937</v>
      </c>
      <c r="K987" s="3">
        <v>17648</v>
      </c>
      <c r="L987" s="3">
        <v>38515791</v>
      </c>
      <c r="M987" s="3">
        <v>15979886</v>
      </c>
      <c r="N987" s="3">
        <v>335</v>
      </c>
      <c r="O987" s="3">
        <v>347</v>
      </c>
      <c r="P987" s="3">
        <v>9456974</v>
      </c>
      <c r="Q987" s="3">
        <v>3870657</v>
      </c>
      <c r="R987" s="3">
        <v>921856</v>
      </c>
      <c r="S987" s="3">
        <v>523178</v>
      </c>
      <c r="T987" s="17">
        <f t="shared" si="90"/>
        <v>114972.51044776119</v>
      </c>
      <c r="U987" s="17">
        <f t="shared" si="91"/>
        <v>46051.5446685879</v>
      </c>
      <c r="V987" s="17">
        <f t="shared" si="92"/>
        <v>28229.773134328359</v>
      </c>
      <c r="W987" s="17">
        <f t="shared" si="93"/>
        <v>11154.631123919309</v>
      </c>
      <c r="X987" s="17">
        <f t="shared" si="94"/>
        <v>2751.8089552238807</v>
      </c>
      <c r="Y987" s="17">
        <f t="shared" si="95"/>
        <v>1507.7175792507205</v>
      </c>
    </row>
    <row r="988" spans="1:25" s="3" customFormat="1" ht="20" customHeight="1" x14ac:dyDescent="0.15">
      <c r="A988" s="8">
        <v>2011</v>
      </c>
      <c r="B988" s="9">
        <v>209551</v>
      </c>
      <c r="C988" s="10" t="s">
        <v>157</v>
      </c>
      <c r="D988" s="10" t="s">
        <v>86</v>
      </c>
      <c r="E988" s="10" t="s">
        <v>186</v>
      </c>
      <c r="G988" s="3">
        <v>1</v>
      </c>
      <c r="H988" s="10" t="s">
        <v>16</v>
      </c>
      <c r="I988" s="3">
        <v>9072</v>
      </c>
      <c r="J988" s="3">
        <v>9638</v>
      </c>
      <c r="K988" s="3">
        <v>18710</v>
      </c>
      <c r="L988" s="3">
        <v>31604641</v>
      </c>
      <c r="M988" s="3">
        <v>11692079</v>
      </c>
      <c r="N988" s="3">
        <v>334</v>
      </c>
      <c r="O988" s="3">
        <v>273</v>
      </c>
      <c r="P988" s="3">
        <v>5477617</v>
      </c>
      <c r="Q988" s="3">
        <v>2027346</v>
      </c>
      <c r="R988" s="3">
        <v>1023635</v>
      </c>
      <c r="S988" s="3">
        <v>316965</v>
      </c>
      <c r="T988" s="17">
        <f t="shared" si="90"/>
        <v>94624.673652694604</v>
      </c>
      <c r="U988" s="17">
        <f t="shared" si="91"/>
        <v>42828.128205128203</v>
      </c>
      <c r="V988" s="17">
        <f t="shared" si="92"/>
        <v>16400.050898203594</v>
      </c>
      <c r="W988" s="17">
        <f t="shared" si="93"/>
        <v>7426.1758241758243</v>
      </c>
      <c r="X988" s="17">
        <f t="shared" si="94"/>
        <v>3064.7754491017963</v>
      </c>
      <c r="Y988" s="17">
        <f t="shared" si="95"/>
        <v>1161.0439560439561</v>
      </c>
    </row>
    <row r="989" spans="1:25" s="3" customFormat="1" ht="20" customHeight="1" x14ac:dyDescent="0.15">
      <c r="A989" s="8">
        <v>2011</v>
      </c>
      <c r="B989" s="9">
        <v>215293</v>
      </c>
      <c r="C989" s="10" t="s">
        <v>158</v>
      </c>
      <c r="D989" s="10" t="s">
        <v>98</v>
      </c>
      <c r="E989" s="10" t="s">
        <v>186</v>
      </c>
      <c r="G989" s="3">
        <v>1</v>
      </c>
      <c r="H989" s="10" t="s">
        <v>16</v>
      </c>
      <c r="I989" s="3">
        <v>8552</v>
      </c>
      <c r="J989" s="3">
        <v>8602</v>
      </c>
      <c r="K989" s="3">
        <v>17154</v>
      </c>
      <c r="L989" s="3">
        <v>31194106</v>
      </c>
      <c r="M989" s="3">
        <v>8730637</v>
      </c>
      <c r="N989" s="3">
        <v>314</v>
      </c>
      <c r="O989" s="3">
        <v>267</v>
      </c>
      <c r="P989" s="3">
        <v>6677104</v>
      </c>
      <c r="Q989" s="3">
        <v>1481347</v>
      </c>
      <c r="R989" s="3">
        <v>511146</v>
      </c>
      <c r="S989" s="3">
        <v>315506</v>
      </c>
      <c r="T989" s="17">
        <f t="shared" si="90"/>
        <v>99344.286624203814</v>
      </c>
      <c r="U989" s="17">
        <f t="shared" si="91"/>
        <v>32699.014981273409</v>
      </c>
      <c r="V989" s="17">
        <f t="shared" si="92"/>
        <v>21264.662420382167</v>
      </c>
      <c r="W989" s="17">
        <f t="shared" si="93"/>
        <v>5548.1161048689137</v>
      </c>
      <c r="X989" s="17">
        <f t="shared" si="94"/>
        <v>1627.8535031847134</v>
      </c>
      <c r="Y989" s="17">
        <f t="shared" si="95"/>
        <v>1181.6704119850187</v>
      </c>
    </row>
    <row r="990" spans="1:25" s="3" customFormat="1" ht="20" customHeight="1" x14ac:dyDescent="0.15">
      <c r="A990" s="8">
        <v>2011</v>
      </c>
      <c r="B990" s="9">
        <v>102094</v>
      </c>
      <c r="C990" s="10" t="s">
        <v>159</v>
      </c>
      <c r="D990" s="10" t="s">
        <v>22</v>
      </c>
      <c r="E990" s="10" t="s">
        <v>186</v>
      </c>
      <c r="G990" s="3">
        <v>1</v>
      </c>
      <c r="H990" s="10" t="s">
        <v>16</v>
      </c>
      <c r="I990" s="3">
        <v>3896</v>
      </c>
      <c r="J990" s="3">
        <v>4771</v>
      </c>
      <c r="K990" s="3">
        <v>8667</v>
      </c>
      <c r="L990" s="3">
        <v>10570146</v>
      </c>
      <c r="M990" s="3">
        <v>3941028</v>
      </c>
      <c r="N990" s="3">
        <v>272</v>
      </c>
      <c r="O990" s="3">
        <v>151</v>
      </c>
      <c r="P990" s="3">
        <v>1238591</v>
      </c>
      <c r="Q990" s="3">
        <v>482965</v>
      </c>
      <c r="R990" s="3">
        <v>392502</v>
      </c>
      <c r="S990" s="3">
        <v>142533</v>
      </c>
      <c r="T990" s="17">
        <f t="shared" si="90"/>
        <v>38860.830882352944</v>
      </c>
      <c r="U990" s="17">
        <f t="shared" si="91"/>
        <v>26099.523178807947</v>
      </c>
      <c r="V990" s="17">
        <f t="shared" si="92"/>
        <v>4553.6433823529414</v>
      </c>
      <c r="W990" s="17">
        <f t="shared" si="93"/>
        <v>3198.4437086092717</v>
      </c>
      <c r="X990" s="17">
        <f t="shared" si="94"/>
        <v>1443.0220588235295</v>
      </c>
      <c r="Y990" s="17">
        <f t="shared" si="95"/>
        <v>943.92715231788077</v>
      </c>
    </row>
    <row r="991" spans="1:25" s="3" customFormat="1" ht="20" customHeight="1" x14ac:dyDescent="0.15">
      <c r="A991" s="8">
        <v>2011</v>
      </c>
      <c r="B991" s="9">
        <v>218663</v>
      </c>
      <c r="C991" s="10" t="s">
        <v>160</v>
      </c>
      <c r="D991" s="10" t="s">
        <v>40</v>
      </c>
      <c r="E991" s="10" t="s">
        <v>186</v>
      </c>
      <c r="G991" s="3">
        <v>1</v>
      </c>
      <c r="H991" s="10" t="s">
        <v>16</v>
      </c>
      <c r="I991" s="3">
        <v>9389</v>
      </c>
      <c r="J991" s="3">
        <v>11200</v>
      </c>
      <c r="K991" s="3">
        <v>20589</v>
      </c>
      <c r="L991" s="3">
        <v>38096286</v>
      </c>
      <c r="M991" s="3">
        <v>12483146</v>
      </c>
      <c r="N991" s="3">
        <v>320</v>
      </c>
      <c r="O991" s="3">
        <v>371</v>
      </c>
      <c r="P991" s="3">
        <v>4576784</v>
      </c>
      <c r="Q991" s="3">
        <v>2734662</v>
      </c>
      <c r="R991" s="3">
        <v>550207</v>
      </c>
      <c r="S991" s="3">
        <v>399974</v>
      </c>
      <c r="T991" s="17">
        <f t="shared" si="90"/>
        <v>119050.89375</v>
      </c>
      <c r="U991" s="17">
        <f t="shared" si="91"/>
        <v>33647.293800539082</v>
      </c>
      <c r="V991" s="17">
        <f t="shared" si="92"/>
        <v>14302.45</v>
      </c>
      <c r="W991" s="17">
        <f t="shared" si="93"/>
        <v>7371.0566037735853</v>
      </c>
      <c r="X991" s="17">
        <f t="shared" si="94"/>
        <v>1719.3968749999999</v>
      </c>
      <c r="Y991" s="17">
        <f t="shared" si="95"/>
        <v>1078.0970350404314</v>
      </c>
    </row>
    <row r="992" spans="1:25" s="3" customFormat="1" ht="20" customHeight="1" x14ac:dyDescent="0.15">
      <c r="A992" s="8">
        <v>2011</v>
      </c>
      <c r="B992" s="9">
        <v>137351</v>
      </c>
      <c r="C992" s="10" t="s">
        <v>161</v>
      </c>
      <c r="D992" s="10" t="s">
        <v>48</v>
      </c>
      <c r="E992" s="10" t="s">
        <v>186</v>
      </c>
      <c r="G992" s="3">
        <v>1</v>
      </c>
      <c r="H992" s="10" t="s">
        <v>16</v>
      </c>
      <c r="I992" s="3">
        <v>9885</v>
      </c>
      <c r="J992" s="3">
        <v>12909</v>
      </c>
      <c r="K992" s="3">
        <v>22794</v>
      </c>
      <c r="L992" s="3">
        <v>19700019</v>
      </c>
      <c r="M992" s="3">
        <v>6242196</v>
      </c>
      <c r="N992" s="3">
        <v>266</v>
      </c>
      <c r="O992" s="3">
        <v>318</v>
      </c>
      <c r="P992" s="3">
        <v>4980634</v>
      </c>
      <c r="Q992" s="3">
        <v>2061142</v>
      </c>
      <c r="R992" s="3">
        <v>409108</v>
      </c>
      <c r="S992" s="3">
        <v>194147</v>
      </c>
      <c r="T992" s="17">
        <f t="shared" si="90"/>
        <v>74060.221804511282</v>
      </c>
      <c r="U992" s="17">
        <f t="shared" si="91"/>
        <v>19629.547169811322</v>
      </c>
      <c r="V992" s="17">
        <f t="shared" si="92"/>
        <v>18724.187969924813</v>
      </c>
      <c r="W992" s="17">
        <f t="shared" si="93"/>
        <v>6481.5786163522016</v>
      </c>
      <c r="X992" s="17">
        <f t="shared" si="94"/>
        <v>1538</v>
      </c>
      <c r="Y992" s="17">
        <f t="shared" si="95"/>
        <v>610.52515723270437</v>
      </c>
    </row>
    <row r="993" spans="1:25" s="3" customFormat="1" ht="20" customHeight="1" x14ac:dyDescent="0.15">
      <c r="A993" s="8">
        <v>2011</v>
      </c>
      <c r="B993" s="9">
        <v>123961</v>
      </c>
      <c r="C993" s="10" t="s">
        <v>162</v>
      </c>
      <c r="D993" s="10" t="s">
        <v>36</v>
      </c>
      <c r="E993" s="10" t="s">
        <v>186</v>
      </c>
      <c r="G993" s="3">
        <v>1</v>
      </c>
      <c r="H993" s="10" t="s">
        <v>16</v>
      </c>
      <c r="I993" s="3">
        <v>8145</v>
      </c>
      <c r="J993" s="3">
        <v>8472</v>
      </c>
      <c r="K993" s="3">
        <v>16617</v>
      </c>
      <c r="L993" s="3">
        <v>35379233</v>
      </c>
      <c r="M993" s="3">
        <v>13121335</v>
      </c>
      <c r="N993" s="3">
        <v>322</v>
      </c>
      <c r="O993" s="3">
        <v>356</v>
      </c>
      <c r="P993" s="3">
        <v>10338449</v>
      </c>
      <c r="Q993" s="3">
        <v>3039786</v>
      </c>
      <c r="R993" s="3">
        <v>845627</v>
      </c>
      <c r="S993" s="3">
        <v>409230</v>
      </c>
      <c r="T993" s="17">
        <f t="shared" si="90"/>
        <v>109873.39440993789</v>
      </c>
      <c r="U993" s="17">
        <f t="shared" si="91"/>
        <v>36857.682584269663</v>
      </c>
      <c r="V993" s="17">
        <f t="shared" si="92"/>
        <v>32106.984472049691</v>
      </c>
      <c r="W993" s="17">
        <f t="shared" si="93"/>
        <v>8538.7247191011229</v>
      </c>
      <c r="X993" s="17">
        <f t="shared" si="94"/>
        <v>2626.1708074534163</v>
      </c>
      <c r="Y993" s="17">
        <f t="shared" si="95"/>
        <v>1149.5224719101125</v>
      </c>
    </row>
    <row r="994" spans="1:25" s="3" customFormat="1" ht="20" customHeight="1" x14ac:dyDescent="0.15">
      <c r="A994" s="8">
        <v>2011</v>
      </c>
      <c r="B994" s="9">
        <v>176372</v>
      </c>
      <c r="C994" s="10" t="s">
        <v>163</v>
      </c>
      <c r="D994" s="10" t="s">
        <v>73</v>
      </c>
      <c r="E994" s="10" t="s">
        <v>186</v>
      </c>
      <c r="G994" s="3">
        <v>1</v>
      </c>
      <c r="H994" s="10" t="s">
        <v>16</v>
      </c>
      <c r="I994" s="3">
        <v>4268</v>
      </c>
      <c r="J994" s="3">
        <v>7028</v>
      </c>
      <c r="K994" s="3">
        <v>11296</v>
      </c>
      <c r="L994" s="3">
        <v>11147009</v>
      </c>
      <c r="M994" s="3">
        <v>3759698</v>
      </c>
      <c r="N994" s="3">
        <v>246</v>
      </c>
      <c r="O994" s="3">
        <v>162</v>
      </c>
      <c r="P994" s="3">
        <v>2394799</v>
      </c>
      <c r="Q994" s="3">
        <v>794034</v>
      </c>
      <c r="R994" s="3">
        <v>242810</v>
      </c>
      <c r="S994" s="3">
        <v>136847</v>
      </c>
      <c r="T994" s="17">
        <f t="shared" si="90"/>
        <v>45313.044715447155</v>
      </c>
      <c r="U994" s="17">
        <f t="shared" si="91"/>
        <v>23208.012345679013</v>
      </c>
      <c r="V994" s="17">
        <f t="shared" si="92"/>
        <v>9734.9552845528451</v>
      </c>
      <c r="W994" s="17">
        <f t="shared" si="93"/>
        <v>4901.4444444444443</v>
      </c>
      <c r="X994" s="17">
        <f t="shared" si="94"/>
        <v>987.03252032520322</v>
      </c>
      <c r="Y994" s="17">
        <f t="shared" si="95"/>
        <v>844.73456790123453</v>
      </c>
    </row>
    <row r="995" spans="1:25" s="3" customFormat="1" ht="20" customHeight="1" x14ac:dyDescent="0.15">
      <c r="A995" s="8">
        <v>2011</v>
      </c>
      <c r="B995" s="9">
        <v>206084</v>
      </c>
      <c r="C995" s="10" t="s">
        <v>164</v>
      </c>
      <c r="D995" s="10" t="s">
        <v>32</v>
      </c>
      <c r="E995" s="10" t="s">
        <v>186</v>
      </c>
      <c r="G995" s="3">
        <v>1</v>
      </c>
      <c r="H995" s="10" t="s">
        <v>16</v>
      </c>
      <c r="I995" s="3">
        <v>7316</v>
      </c>
      <c r="J995" s="3">
        <v>7104</v>
      </c>
      <c r="K995" s="3">
        <v>14420</v>
      </c>
      <c r="L995" s="3">
        <v>9836061</v>
      </c>
      <c r="M995" s="3">
        <v>5810033</v>
      </c>
      <c r="N995" s="3">
        <v>203</v>
      </c>
      <c r="O995" s="3">
        <v>268</v>
      </c>
      <c r="P995" s="3">
        <v>2151274</v>
      </c>
      <c r="Q995" s="3">
        <v>968246</v>
      </c>
      <c r="R995" s="3">
        <v>340517</v>
      </c>
      <c r="S995" s="3">
        <v>118694</v>
      </c>
      <c r="T995" s="17">
        <f t="shared" si="90"/>
        <v>48453.502463054188</v>
      </c>
      <c r="U995" s="17">
        <f t="shared" si="91"/>
        <v>21679.2276119403</v>
      </c>
      <c r="V995" s="17">
        <f t="shared" si="92"/>
        <v>10597.408866995074</v>
      </c>
      <c r="W995" s="17">
        <f t="shared" si="93"/>
        <v>3612.8582089552237</v>
      </c>
      <c r="X995" s="17">
        <f t="shared" si="94"/>
        <v>1677.423645320197</v>
      </c>
      <c r="Y995" s="17">
        <f t="shared" si="95"/>
        <v>442.88805970149252</v>
      </c>
    </row>
    <row r="996" spans="1:25" s="3" customFormat="1" ht="20" customHeight="1" x14ac:dyDescent="0.15">
      <c r="A996" s="8">
        <v>2011</v>
      </c>
      <c r="B996" s="9">
        <v>207971</v>
      </c>
      <c r="C996" s="10" t="s">
        <v>165</v>
      </c>
      <c r="D996" s="10" t="s">
        <v>83</v>
      </c>
      <c r="E996" s="10" t="s">
        <v>186</v>
      </c>
      <c r="G996" s="3">
        <v>1</v>
      </c>
      <c r="H996" s="10" t="s">
        <v>16</v>
      </c>
      <c r="I996" s="3">
        <v>1572</v>
      </c>
      <c r="J996" s="3">
        <v>1279</v>
      </c>
      <c r="K996" s="3">
        <v>2851</v>
      </c>
      <c r="L996" s="3">
        <v>17606034</v>
      </c>
      <c r="M996" s="3">
        <v>8356938</v>
      </c>
      <c r="N996" s="3">
        <v>296</v>
      </c>
      <c r="O996" s="3">
        <v>219</v>
      </c>
      <c r="P996" s="3">
        <v>3016027</v>
      </c>
      <c r="Q996" s="3">
        <v>1263499</v>
      </c>
      <c r="R996" s="3">
        <v>363545</v>
      </c>
      <c r="S996" s="3">
        <v>194164</v>
      </c>
      <c r="T996" s="17">
        <f t="shared" si="90"/>
        <v>59479.844594594593</v>
      </c>
      <c r="U996" s="17">
        <f t="shared" si="91"/>
        <v>38159.534246575342</v>
      </c>
      <c r="V996" s="17">
        <f t="shared" si="92"/>
        <v>10189.280405405405</v>
      </c>
      <c r="W996" s="17">
        <f t="shared" si="93"/>
        <v>5769.4018264840179</v>
      </c>
      <c r="X996" s="17">
        <f t="shared" si="94"/>
        <v>1228.1925675675675</v>
      </c>
      <c r="Y996" s="17">
        <f t="shared" si="95"/>
        <v>886.59360730593608</v>
      </c>
    </row>
    <row r="997" spans="1:25" s="3" customFormat="1" ht="20" customHeight="1" x14ac:dyDescent="0.15">
      <c r="A997" s="8">
        <v>2011</v>
      </c>
      <c r="B997" s="9">
        <v>230764</v>
      </c>
      <c r="C997" s="10" t="s">
        <v>166</v>
      </c>
      <c r="D997" s="10" t="s">
        <v>34</v>
      </c>
      <c r="E997" s="10" t="s">
        <v>186</v>
      </c>
      <c r="G997" s="3">
        <v>1</v>
      </c>
      <c r="H997" s="10" t="s">
        <v>16</v>
      </c>
      <c r="I997" s="3">
        <v>9362</v>
      </c>
      <c r="J997" s="3">
        <v>7484</v>
      </c>
      <c r="K997" s="3">
        <v>16846</v>
      </c>
      <c r="L997" s="3">
        <v>21204056</v>
      </c>
      <c r="M997" s="3">
        <v>8390943</v>
      </c>
      <c r="N997" s="3">
        <v>228</v>
      </c>
      <c r="O997" s="3">
        <v>236</v>
      </c>
      <c r="P997" s="3">
        <v>5871864</v>
      </c>
      <c r="Q997" s="3">
        <v>1907067</v>
      </c>
      <c r="R997" s="3">
        <v>751853</v>
      </c>
      <c r="S997" s="3">
        <v>321725</v>
      </c>
      <c r="T997" s="17">
        <f t="shared" si="90"/>
        <v>93000.245614035084</v>
      </c>
      <c r="U997" s="17">
        <f t="shared" si="91"/>
        <v>35554.843220338982</v>
      </c>
      <c r="V997" s="17">
        <f t="shared" si="92"/>
        <v>25753.78947368421</v>
      </c>
      <c r="W997" s="17">
        <f t="shared" si="93"/>
        <v>8080.7923728813557</v>
      </c>
      <c r="X997" s="17">
        <f t="shared" si="94"/>
        <v>3297.6008771929824</v>
      </c>
      <c r="Y997" s="17">
        <f t="shared" si="95"/>
        <v>1363.2415254237287</v>
      </c>
    </row>
    <row r="998" spans="1:25" s="3" customFormat="1" ht="20" customHeight="1" x14ac:dyDescent="0.15">
      <c r="A998" s="8">
        <v>2011</v>
      </c>
      <c r="B998" s="9">
        <v>234076</v>
      </c>
      <c r="C998" s="10" t="s">
        <v>167</v>
      </c>
      <c r="D998" s="10" t="s">
        <v>62</v>
      </c>
      <c r="E998" s="10" t="s">
        <v>186</v>
      </c>
      <c r="G998" s="3">
        <v>1</v>
      </c>
      <c r="H998" s="10" t="s">
        <v>16</v>
      </c>
      <c r="I998" s="3">
        <v>6294</v>
      </c>
      <c r="J998" s="3">
        <v>7787</v>
      </c>
      <c r="K998" s="3">
        <v>14081</v>
      </c>
      <c r="L998" s="3">
        <v>34086036</v>
      </c>
      <c r="M998" s="3">
        <v>15219332</v>
      </c>
      <c r="N998" s="3">
        <v>463</v>
      </c>
      <c r="O998" s="3">
        <v>372</v>
      </c>
      <c r="P998" s="3">
        <v>7757197</v>
      </c>
      <c r="Q998" s="3">
        <v>2846604</v>
      </c>
      <c r="R998" s="3">
        <v>791174</v>
      </c>
      <c r="S998" s="3">
        <v>460323</v>
      </c>
      <c r="T998" s="17">
        <f t="shared" si="90"/>
        <v>73619.948164146874</v>
      </c>
      <c r="U998" s="17">
        <f t="shared" si="91"/>
        <v>40912.182795698922</v>
      </c>
      <c r="V998" s="17">
        <f t="shared" si="92"/>
        <v>16754.205183585313</v>
      </c>
      <c r="W998" s="17">
        <f t="shared" si="93"/>
        <v>7652.1612903225805</v>
      </c>
      <c r="X998" s="17">
        <f t="shared" si="94"/>
        <v>1708.7991360691144</v>
      </c>
      <c r="Y998" s="17">
        <f t="shared" si="95"/>
        <v>1237.4274193548388</v>
      </c>
    </row>
    <row r="999" spans="1:25" s="3" customFormat="1" ht="20" customHeight="1" x14ac:dyDescent="0.15">
      <c r="A999" s="8">
        <v>2011</v>
      </c>
      <c r="B999" s="9">
        <v>236948</v>
      </c>
      <c r="C999" s="10" t="s">
        <v>168</v>
      </c>
      <c r="D999" s="10" t="s">
        <v>169</v>
      </c>
      <c r="E999" s="10" t="s">
        <v>186</v>
      </c>
      <c r="G999" s="3">
        <v>1</v>
      </c>
      <c r="H999" s="10" t="s">
        <v>16</v>
      </c>
      <c r="I999" s="3">
        <v>12275</v>
      </c>
      <c r="J999" s="3">
        <v>13535</v>
      </c>
      <c r="K999" s="3">
        <v>25810</v>
      </c>
      <c r="L999" s="3">
        <v>38159469</v>
      </c>
      <c r="M999" s="3">
        <v>13143275</v>
      </c>
      <c r="N999" s="3">
        <v>397</v>
      </c>
      <c r="O999" s="3">
        <v>443</v>
      </c>
      <c r="P999" s="3">
        <v>10057358</v>
      </c>
      <c r="Q999" s="3">
        <v>3201466</v>
      </c>
      <c r="R999" s="3">
        <v>976444</v>
      </c>
      <c r="S999" s="3">
        <v>431581</v>
      </c>
      <c r="T999" s="17">
        <f t="shared" si="90"/>
        <v>96119.569269521409</v>
      </c>
      <c r="U999" s="17">
        <f t="shared" si="91"/>
        <v>29668.792325056434</v>
      </c>
      <c r="V999" s="17">
        <f t="shared" si="92"/>
        <v>25333.395465994963</v>
      </c>
      <c r="W999" s="17">
        <f t="shared" si="93"/>
        <v>7226.7855530474044</v>
      </c>
      <c r="X999" s="17">
        <f t="shared" si="94"/>
        <v>2459.5566750629723</v>
      </c>
      <c r="Y999" s="17">
        <f t="shared" si="95"/>
        <v>974.22347629796843</v>
      </c>
    </row>
    <row r="1000" spans="1:25" s="3" customFormat="1" ht="20" customHeight="1" x14ac:dyDescent="0.15">
      <c r="A1000" s="8">
        <v>2011</v>
      </c>
      <c r="B1000" s="9">
        <v>240444</v>
      </c>
      <c r="C1000" s="10" t="s">
        <v>170</v>
      </c>
      <c r="D1000" s="10" t="s">
        <v>171</v>
      </c>
      <c r="E1000" s="10" t="s">
        <v>186</v>
      </c>
      <c r="G1000" s="3">
        <v>1</v>
      </c>
      <c r="H1000" s="10" t="s">
        <v>16</v>
      </c>
      <c r="I1000" s="3">
        <v>13282</v>
      </c>
      <c r="J1000" s="3">
        <v>14193</v>
      </c>
      <c r="K1000" s="3">
        <v>27475</v>
      </c>
      <c r="L1000" s="3">
        <v>44286461</v>
      </c>
      <c r="M1000" s="3">
        <v>19526276</v>
      </c>
      <c r="N1000" s="3">
        <v>465</v>
      </c>
      <c r="O1000" s="3">
        <v>538</v>
      </c>
      <c r="P1000" s="3">
        <v>8765538</v>
      </c>
      <c r="Q1000" s="3">
        <v>3360995</v>
      </c>
      <c r="R1000" s="3">
        <v>473308</v>
      </c>
      <c r="S1000" s="3">
        <v>362176</v>
      </c>
      <c r="T1000" s="17">
        <f t="shared" si="90"/>
        <v>95239.701075268822</v>
      </c>
      <c r="U1000" s="17">
        <f t="shared" si="91"/>
        <v>36294.193308550188</v>
      </c>
      <c r="V1000" s="17">
        <f t="shared" si="92"/>
        <v>18850.619354838709</v>
      </c>
      <c r="W1000" s="17">
        <f t="shared" si="93"/>
        <v>6247.2026022304835</v>
      </c>
      <c r="X1000" s="17">
        <f t="shared" si="94"/>
        <v>1017.8666666666667</v>
      </c>
      <c r="Y1000" s="17">
        <f t="shared" si="95"/>
        <v>673.18959107806688</v>
      </c>
    </row>
    <row r="1001" spans="1:25" s="3" customFormat="1" ht="20" customHeight="1" x14ac:dyDescent="0.15">
      <c r="A1001" s="8">
        <v>2011</v>
      </c>
      <c r="B1001" s="9">
        <v>240727</v>
      </c>
      <c r="C1001" s="10" t="s">
        <v>172</v>
      </c>
      <c r="D1001" s="10" t="s">
        <v>173</v>
      </c>
      <c r="E1001" s="10" t="s">
        <v>186</v>
      </c>
      <c r="G1001" s="3">
        <v>1</v>
      </c>
      <c r="H1001" s="10" t="s">
        <v>16</v>
      </c>
      <c r="I1001" s="3">
        <v>4241</v>
      </c>
      <c r="J1001" s="3">
        <v>4105</v>
      </c>
      <c r="K1001" s="3">
        <v>8346</v>
      </c>
      <c r="L1001" s="3">
        <v>12059905</v>
      </c>
      <c r="M1001" s="3">
        <v>5211702</v>
      </c>
      <c r="N1001" s="3">
        <v>254</v>
      </c>
      <c r="O1001" s="3">
        <v>218</v>
      </c>
      <c r="P1001" s="3">
        <v>2099838</v>
      </c>
      <c r="Q1001" s="3">
        <v>1263712</v>
      </c>
      <c r="R1001" s="3">
        <v>396584</v>
      </c>
      <c r="S1001" s="3">
        <v>144274</v>
      </c>
      <c r="T1001" s="17">
        <f t="shared" si="90"/>
        <v>47479.940944881891</v>
      </c>
      <c r="U1001" s="17">
        <f t="shared" si="91"/>
        <v>23906.889908256882</v>
      </c>
      <c r="V1001" s="17">
        <f t="shared" si="92"/>
        <v>8267.0787401574798</v>
      </c>
      <c r="W1001" s="17">
        <f t="shared" si="93"/>
        <v>5796.8440366972482</v>
      </c>
      <c r="X1001" s="17">
        <f t="shared" si="94"/>
        <v>1561.3543307086613</v>
      </c>
      <c r="Y1001" s="17">
        <f t="shared" si="95"/>
        <v>661.80733944954125</v>
      </c>
    </row>
    <row r="1002" spans="1:25" s="3" customFormat="1" ht="20" customHeight="1" x14ac:dyDescent="0.15">
      <c r="A1002" s="8">
        <v>2011</v>
      </c>
      <c r="B1002" s="9">
        <v>230728</v>
      </c>
      <c r="C1002" s="10" t="s">
        <v>174</v>
      </c>
      <c r="D1002" s="10" t="s">
        <v>34</v>
      </c>
      <c r="E1002" s="10" t="s">
        <v>186</v>
      </c>
      <c r="G1002" s="3">
        <v>1</v>
      </c>
      <c r="H1002" s="10" t="s">
        <v>16</v>
      </c>
      <c r="I1002" s="3">
        <v>6844</v>
      </c>
      <c r="J1002" s="3">
        <v>7481</v>
      </c>
      <c r="K1002" s="3">
        <v>14325</v>
      </c>
      <c r="L1002" s="3">
        <v>9641973</v>
      </c>
      <c r="M1002" s="3">
        <v>4939204</v>
      </c>
      <c r="N1002" s="3">
        <v>257</v>
      </c>
      <c r="O1002" s="3">
        <v>265</v>
      </c>
      <c r="P1002" s="3">
        <v>2344681</v>
      </c>
      <c r="Q1002" s="3">
        <v>1511529</v>
      </c>
      <c r="R1002" s="3">
        <v>392273</v>
      </c>
      <c r="S1002" s="3">
        <v>154666</v>
      </c>
      <c r="T1002" s="17">
        <f t="shared" si="90"/>
        <v>37517.404669260701</v>
      </c>
      <c r="U1002" s="17">
        <f t="shared" si="91"/>
        <v>18638.505660377359</v>
      </c>
      <c r="V1002" s="17">
        <f t="shared" si="92"/>
        <v>9123.2723735408563</v>
      </c>
      <c r="W1002" s="17">
        <f t="shared" si="93"/>
        <v>5703.8830188679249</v>
      </c>
      <c r="X1002" s="17">
        <f t="shared" si="94"/>
        <v>1526.3540856031129</v>
      </c>
      <c r="Y1002" s="17">
        <f t="shared" si="95"/>
        <v>583.64528301886787</v>
      </c>
    </row>
    <row r="1003" spans="1:25" s="3" customFormat="1" ht="20" customHeight="1" x14ac:dyDescent="0.15">
      <c r="A1003" s="8">
        <v>2011</v>
      </c>
      <c r="B1003" s="9">
        <v>221999</v>
      </c>
      <c r="C1003" s="10" t="s">
        <v>175</v>
      </c>
      <c r="D1003" s="10" t="s">
        <v>71</v>
      </c>
      <c r="E1003" s="10" t="s">
        <v>186</v>
      </c>
      <c r="G1003" s="3">
        <v>1</v>
      </c>
      <c r="H1003" s="10" t="s">
        <v>16</v>
      </c>
      <c r="I1003" s="3">
        <v>3366</v>
      </c>
      <c r="J1003" s="3">
        <v>3360</v>
      </c>
      <c r="K1003" s="3">
        <v>6726</v>
      </c>
      <c r="L1003" s="3">
        <v>32767993</v>
      </c>
      <c r="M1003" s="3">
        <v>12035452</v>
      </c>
      <c r="N1003" s="3">
        <v>195</v>
      </c>
      <c r="O1003" s="3">
        <v>156</v>
      </c>
      <c r="P1003" s="3">
        <v>5015946</v>
      </c>
      <c r="Q1003" s="3">
        <v>2239032</v>
      </c>
      <c r="R1003" s="3">
        <v>1048312</v>
      </c>
      <c r="S1003" s="3">
        <v>316305</v>
      </c>
      <c r="T1003" s="17">
        <f t="shared" si="90"/>
        <v>168040.98974358974</v>
      </c>
      <c r="U1003" s="17">
        <f t="shared" si="91"/>
        <v>77150.333333333328</v>
      </c>
      <c r="V1003" s="17">
        <f t="shared" si="92"/>
        <v>25722.799999999999</v>
      </c>
      <c r="W1003" s="17">
        <f t="shared" si="93"/>
        <v>14352.76923076923</v>
      </c>
      <c r="X1003" s="17">
        <f t="shared" si="94"/>
        <v>5375.958974358974</v>
      </c>
      <c r="Y1003" s="17">
        <f t="shared" si="95"/>
        <v>2027.5961538461538</v>
      </c>
    </row>
    <row r="1004" spans="1:25" s="3" customFormat="1" ht="20" customHeight="1" x14ac:dyDescent="0.15">
      <c r="A1004" s="8">
        <v>2011</v>
      </c>
      <c r="B1004" s="9">
        <v>233921</v>
      </c>
      <c r="C1004" s="10" t="s">
        <v>176</v>
      </c>
      <c r="D1004" s="10" t="s">
        <v>62</v>
      </c>
      <c r="E1004" s="10" t="s">
        <v>186</v>
      </c>
      <c r="G1004" s="3">
        <v>1</v>
      </c>
      <c r="H1004" s="10" t="s">
        <v>16</v>
      </c>
      <c r="I1004" s="3">
        <v>13442</v>
      </c>
      <c r="J1004" s="3">
        <v>9656</v>
      </c>
      <c r="K1004" s="3">
        <v>23098</v>
      </c>
      <c r="L1004" s="3">
        <v>32110072</v>
      </c>
      <c r="M1004" s="3">
        <v>10364252</v>
      </c>
      <c r="N1004" s="3">
        <v>422</v>
      </c>
      <c r="O1004" s="3">
        <v>304</v>
      </c>
      <c r="P1004" s="3">
        <v>6359587</v>
      </c>
      <c r="Q1004" s="3">
        <v>1876118</v>
      </c>
      <c r="R1004" s="3">
        <v>745080</v>
      </c>
      <c r="S1004" s="3">
        <v>407822</v>
      </c>
      <c r="T1004" s="17">
        <f t="shared" si="90"/>
        <v>76090.218009478675</v>
      </c>
      <c r="U1004" s="17">
        <f t="shared" si="91"/>
        <v>34092.934210526313</v>
      </c>
      <c r="V1004" s="17">
        <f t="shared" si="92"/>
        <v>15070.111374407583</v>
      </c>
      <c r="W1004" s="17">
        <f t="shared" si="93"/>
        <v>6171.4407894736842</v>
      </c>
      <c r="X1004" s="17">
        <f t="shared" si="94"/>
        <v>1765.5924170616113</v>
      </c>
      <c r="Y1004" s="17">
        <f t="shared" si="95"/>
        <v>1341.5197368421052</v>
      </c>
    </row>
    <row r="1005" spans="1:25" s="3" customFormat="1" ht="20" customHeight="1" x14ac:dyDescent="0.15">
      <c r="A1005" s="8">
        <v>2011</v>
      </c>
      <c r="B1005" s="9">
        <v>199847</v>
      </c>
      <c r="C1005" s="10" t="s">
        <v>177</v>
      </c>
      <c r="D1005" s="10" t="s">
        <v>14</v>
      </c>
      <c r="E1005" s="10" t="s">
        <v>186</v>
      </c>
      <c r="G1005" s="3">
        <v>1</v>
      </c>
      <c r="H1005" s="10" t="s">
        <v>16</v>
      </c>
      <c r="I1005" s="3">
        <v>2261</v>
      </c>
      <c r="J1005" s="3">
        <v>2459</v>
      </c>
      <c r="K1005" s="3">
        <v>4720</v>
      </c>
      <c r="L1005" s="3">
        <v>23979925</v>
      </c>
      <c r="M1005" s="3">
        <v>8243302</v>
      </c>
      <c r="N1005" s="3">
        <v>300</v>
      </c>
      <c r="O1005" s="3">
        <v>172</v>
      </c>
      <c r="P1005" s="3">
        <v>3860175</v>
      </c>
      <c r="Q1005" s="3">
        <v>1029397</v>
      </c>
      <c r="R1005" s="3">
        <v>633732</v>
      </c>
      <c r="S1005" s="3">
        <v>204685</v>
      </c>
      <c r="T1005" s="17">
        <f t="shared" si="90"/>
        <v>79933.083333333328</v>
      </c>
      <c r="U1005" s="17">
        <f t="shared" si="91"/>
        <v>47926.174418604649</v>
      </c>
      <c r="V1005" s="17">
        <f t="shared" si="92"/>
        <v>12867.25</v>
      </c>
      <c r="W1005" s="17">
        <f t="shared" si="93"/>
        <v>5984.8662790697672</v>
      </c>
      <c r="X1005" s="17">
        <f t="shared" si="94"/>
        <v>2112.44</v>
      </c>
      <c r="Y1005" s="17">
        <f t="shared" si="95"/>
        <v>1190.0290697674418</v>
      </c>
    </row>
    <row r="1006" spans="1:25" s="3" customFormat="1" ht="20" customHeight="1" x14ac:dyDescent="0.15">
      <c r="A1006" s="8">
        <v>2011</v>
      </c>
      <c r="B1006" s="9">
        <v>236939</v>
      </c>
      <c r="C1006" s="10" t="s">
        <v>178</v>
      </c>
      <c r="D1006" s="10" t="s">
        <v>169</v>
      </c>
      <c r="E1006" s="10" t="s">
        <v>186</v>
      </c>
      <c r="G1006" s="3">
        <v>1</v>
      </c>
      <c r="H1006" s="10" t="s">
        <v>16</v>
      </c>
      <c r="I1006" s="3">
        <v>9943</v>
      </c>
      <c r="J1006" s="3">
        <v>9763</v>
      </c>
      <c r="K1006" s="3">
        <v>19706</v>
      </c>
      <c r="L1006" s="3">
        <v>19246447</v>
      </c>
      <c r="M1006" s="3">
        <v>8805810</v>
      </c>
      <c r="N1006" s="3">
        <v>311</v>
      </c>
      <c r="O1006" s="3">
        <v>288</v>
      </c>
      <c r="P1006" s="3">
        <v>4388526</v>
      </c>
      <c r="Q1006" s="3">
        <v>2415335</v>
      </c>
      <c r="R1006" s="3">
        <v>448033</v>
      </c>
      <c r="S1006" s="3">
        <v>281951</v>
      </c>
      <c r="T1006" s="17">
        <f t="shared" si="90"/>
        <v>61885.681672025727</v>
      </c>
      <c r="U1006" s="17">
        <f t="shared" si="91"/>
        <v>30575.729166666668</v>
      </c>
      <c r="V1006" s="17">
        <f t="shared" si="92"/>
        <v>14111.016077170418</v>
      </c>
      <c r="W1006" s="17">
        <f t="shared" si="93"/>
        <v>8386.5798611111113</v>
      </c>
      <c r="X1006" s="17">
        <f t="shared" si="94"/>
        <v>1440.620578778135</v>
      </c>
      <c r="Y1006" s="17">
        <f t="shared" si="95"/>
        <v>978.99652777777783</v>
      </c>
    </row>
    <row r="1007" spans="1:25" s="3" customFormat="1" ht="20" customHeight="1" x14ac:dyDescent="0.15">
      <c r="A1007" s="8">
        <v>2011</v>
      </c>
      <c r="B1007" s="9">
        <v>238032</v>
      </c>
      <c r="C1007" s="10" t="s">
        <v>179</v>
      </c>
      <c r="D1007" s="10" t="s">
        <v>67</v>
      </c>
      <c r="E1007" s="10" t="s">
        <v>186</v>
      </c>
      <c r="G1007" s="3">
        <v>1</v>
      </c>
      <c r="H1007" s="10" t="s">
        <v>16</v>
      </c>
      <c r="I1007" s="3">
        <v>11741</v>
      </c>
      <c r="J1007" s="3">
        <v>9398</v>
      </c>
      <c r="K1007" s="3">
        <v>21139</v>
      </c>
      <c r="L1007" s="3">
        <v>21162165</v>
      </c>
      <c r="M1007" s="3">
        <v>7783719</v>
      </c>
      <c r="N1007" s="3">
        <v>283</v>
      </c>
      <c r="O1007" s="3">
        <v>314</v>
      </c>
      <c r="P1007" s="3">
        <v>5493788</v>
      </c>
      <c r="Q1007" s="3">
        <v>2195615</v>
      </c>
      <c r="R1007" s="3">
        <v>708674</v>
      </c>
      <c r="S1007" s="3">
        <v>321310</v>
      </c>
      <c r="T1007" s="17">
        <f t="shared" si="90"/>
        <v>74777.968197879862</v>
      </c>
      <c r="U1007" s="17">
        <f t="shared" si="91"/>
        <v>24788.914012738853</v>
      </c>
      <c r="V1007" s="17">
        <f t="shared" si="92"/>
        <v>19412.678445229682</v>
      </c>
      <c r="W1007" s="17">
        <f t="shared" si="93"/>
        <v>6992.4044585987258</v>
      </c>
      <c r="X1007" s="17">
        <f t="shared" si="94"/>
        <v>2504.1484098939927</v>
      </c>
      <c r="Y1007" s="17">
        <f t="shared" si="95"/>
        <v>1023.28025477707</v>
      </c>
    </row>
    <row r="1008" spans="1:25" s="3" customFormat="1" ht="20" customHeight="1" x14ac:dyDescent="0.15">
      <c r="A1008" s="8">
        <v>2011</v>
      </c>
      <c r="B1008" s="9">
        <v>157951</v>
      </c>
      <c r="C1008" s="10" t="s">
        <v>180</v>
      </c>
      <c r="D1008" s="10" t="s">
        <v>131</v>
      </c>
      <c r="E1008" s="10" t="s">
        <v>186</v>
      </c>
      <c r="G1008" s="3">
        <v>1</v>
      </c>
      <c r="H1008" s="10" t="s">
        <v>16</v>
      </c>
      <c r="I1008" s="3">
        <v>5990</v>
      </c>
      <c r="J1008" s="3">
        <v>7805</v>
      </c>
      <c r="K1008" s="3">
        <v>13795</v>
      </c>
      <c r="L1008" s="3">
        <v>11137250</v>
      </c>
      <c r="M1008" s="3">
        <v>4954428</v>
      </c>
      <c r="N1008" s="3">
        <v>277</v>
      </c>
      <c r="O1008" s="3">
        <v>183</v>
      </c>
      <c r="P1008" s="3">
        <v>1665319</v>
      </c>
      <c r="Q1008" s="3">
        <v>818273</v>
      </c>
      <c r="R1008" s="3">
        <v>341965</v>
      </c>
      <c r="S1008" s="3">
        <v>154084</v>
      </c>
      <c r="T1008" s="17">
        <f t="shared" si="90"/>
        <v>40206.678700361008</v>
      </c>
      <c r="U1008" s="17">
        <f t="shared" si="91"/>
        <v>27073.377049180326</v>
      </c>
      <c r="V1008" s="17">
        <f t="shared" si="92"/>
        <v>6011.9819494584835</v>
      </c>
      <c r="W1008" s="17">
        <f t="shared" si="93"/>
        <v>4471.4371584699456</v>
      </c>
      <c r="X1008" s="17">
        <f t="shared" si="94"/>
        <v>1234.5306859205775</v>
      </c>
      <c r="Y1008" s="17">
        <f t="shared" si="95"/>
        <v>841.98907103825138</v>
      </c>
    </row>
    <row r="1009" spans="1:25" s="3" customFormat="1" ht="20" customHeight="1" x14ac:dyDescent="0.15">
      <c r="A1009" s="8">
        <v>2011</v>
      </c>
      <c r="B1009" s="9">
        <v>172699</v>
      </c>
      <c r="C1009" s="10" t="s">
        <v>181</v>
      </c>
      <c r="D1009" s="10" t="s">
        <v>38</v>
      </c>
      <c r="E1009" s="10" t="s">
        <v>186</v>
      </c>
      <c r="G1009" s="3">
        <v>1</v>
      </c>
      <c r="H1009" s="10" t="s">
        <v>16</v>
      </c>
      <c r="I1009" s="3">
        <v>8544</v>
      </c>
      <c r="J1009" s="3">
        <v>8406</v>
      </c>
      <c r="K1009" s="3">
        <v>16950</v>
      </c>
      <c r="L1009" s="3">
        <v>11420967</v>
      </c>
      <c r="M1009" s="3">
        <v>5702044</v>
      </c>
      <c r="N1009" s="3">
        <v>212</v>
      </c>
      <c r="O1009" s="3">
        <v>228</v>
      </c>
      <c r="P1009" s="3">
        <v>2193068</v>
      </c>
      <c r="Q1009" s="3">
        <v>929740</v>
      </c>
      <c r="R1009" s="3">
        <v>230305</v>
      </c>
      <c r="S1009" s="3">
        <v>60672</v>
      </c>
      <c r="T1009" s="17">
        <f t="shared" si="90"/>
        <v>53872.485849056604</v>
      </c>
      <c r="U1009" s="17">
        <f t="shared" si="91"/>
        <v>25008.964912280702</v>
      </c>
      <c r="V1009" s="17">
        <f t="shared" si="92"/>
        <v>10344.66037735849</v>
      </c>
      <c r="W1009" s="17">
        <f t="shared" si="93"/>
        <v>4077.8070175438597</v>
      </c>
      <c r="X1009" s="17">
        <f t="shared" si="94"/>
        <v>1086.3443396226414</v>
      </c>
      <c r="Y1009" s="17">
        <f t="shared" si="95"/>
        <v>266.10526315789474</v>
      </c>
    </row>
    <row r="1010" spans="1:25" s="3" customFormat="1" ht="20" customHeight="1" x14ac:dyDescent="0.15">
      <c r="A1010" s="8">
        <v>2010</v>
      </c>
      <c r="B1010" s="9">
        <v>197869</v>
      </c>
      <c r="C1010" s="10" t="s">
        <v>13</v>
      </c>
      <c r="D1010" s="10" t="s">
        <v>14</v>
      </c>
      <c r="E1010" s="10" t="s">
        <v>187</v>
      </c>
      <c r="G1010" s="3">
        <v>1</v>
      </c>
      <c r="H1010" s="10" t="s">
        <v>16</v>
      </c>
      <c r="I1010" s="3">
        <v>6877</v>
      </c>
      <c r="J1010" s="3">
        <v>7342</v>
      </c>
      <c r="K1010" s="3">
        <v>14219</v>
      </c>
      <c r="L1010" s="3">
        <v>7349517</v>
      </c>
      <c r="M1010" s="3">
        <v>3439110</v>
      </c>
      <c r="N1010" s="3">
        <v>335</v>
      </c>
      <c r="O1010" s="3">
        <v>248</v>
      </c>
      <c r="P1010" s="3">
        <v>1417303</v>
      </c>
      <c r="Q1010" s="3">
        <v>478169</v>
      </c>
      <c r="R1010" s="3">
        <v>248300</v>
      </c>
      <c r="S1010" s="3">
        <v>81333</v>
      </c>
      <c r="T1010" s="17">
        <f t="shared" si="90"/>
        <v>21938.856716417911</v>
      </c>
      <c r="U1010" s="17">
        <f t="shared" si="91"/>
        <v>13867.379032258064</v>
      </c>
      <c r="V1010" s="17">
        <f t="shared" si="92"/>
        <v>4230.7552238805974</v>
      </c>
      <c r="W1010" s="17">
        <f t="shared" si="93"/>
        <v>1928.1008064516129</v>
      </c>
      <c r="X1010" s="17">
        <f t="shared" si="94"/>
        <v>741.19402985074623</v>
      </c>
      <c r="Y1010" s="17">
        <f t="shared" si="95"/>
        <v>327.95564516129031</v>
      </c>
    </row>
    <row r="1011" spans="1:25" s="3" customFormat="1" ht="20" customHeight="1" x14ac:dyDescent="0.15">
      <c r="A1011" s="8">
        <v>2010</v>
      </c>
      <c r="B1011" s="9">
        <v>104151</v>
      </c>
      <c r="C1011" s="10" t="s">
        <v>188</v>
      </c>
      <c r="D1011" s="10" t="s">
        <v>18</v>
      </c>
      <c r="E1011" s="10" t="s">
        <v>186</v>
      </c>
      <c r="G1011" s="3">
        <v>1</v>
      </c>
      <c r="H1011" s="10" t="s">
        <v>16</v>
      </c>
      <c r="I1011" s="3">
        <v>23121</v>
      </c>
      <c r="J1011" s="3">
        <v>23773</v>
      </c>
      <c r="K1011" s="3">
        <v>46894</v>
      </c>
      <c r="L1011" s="3">
        <v>28183913</v>
      </c>
      <c r="M1011" s="3">
        <v>13337044</v>
      </c>
      <c r="N1011" s="3">
        <v>366</v>
      </c>
      <c r="O1011" s="3">
        <v>274</v>
      </c>
      <c r="P1011" s="3">
        <v>5696833</v>
      </c>
      <c r="Q1011" s="3">
        <v>2318065</v>
      </c>
      <c r="R1011" s="3">
        <v>500083</v>
      </c>
      <c r="S1011" s="3">
        <v>223028</v>
      </c>
      <c r="T1011" s="17">
        <f t="shared" si="90"/>
        <v>77005.226775956282</v>
      </c>
      <c r="U1011" s="17">
        <f t="shared" si="91"/>
        <v>48675.343065693429</v>
      </c>
      <c r="V1011" s="17">
        <f t="shared" si="92"/>
        <v>15565.117486338799</v>
      </c>
      <c r="W1011" s="17">
        <f t="shared" si="93"/>
        <v>8460.0912408759123</v>
      </c>
      <c r="X1011" s="17">
        <f t="shared" si="94"/>
        <v>1366.3469945355191</v>
      </c>
      <c r="Y1011" s="17">
        <f t="shared" si="95"/>
        <v>813.97080291970804</v>
      </c>
    </row>
    <row r="1012" spans="1:25" s="3" customFormat="1" ht="20" customHeight="1" x14ac:dyDescent="0.15">
      <c r="A1012" s="8">
        <v>2010</v>
      </c>
      <c r="B1012" s="9">
        <v>106458</v>
      </c>
      <c r="C1012" s="10" t="s">
        <v>19</v>
      </c>
      <c r="D1012" s="10" t="s">
        <v>20</v>
      </c>
      <c r="E1012" s="10" t="s">
        <v>186</v>
      </c>
      <c r="G1012" s="3">
        <v>1</v>
      </c>
      <c r="H1012" s="10" t="s">
        <v>16</v>
      </c>
      <c r="I1012" s="3">
        <v>3272</v>
      </c>
      <c r="J1012" s="3">
        <v>4409</v>
      </c>
      <c r="K1012" s="3">
        <v>7681</v>
      </c>
      <c r="L1012" s="3">
        <v>6242293</v>
      </c>
      <c r="M1012" s="3">
        <v>2770322</v>
      </c>
      <c r="N1012" s="3">
        <v>257</v>
      </c>
      <c r="O1012" s="3">
        <v>151</v>
      </c>
      <c r="P1012" s="3">
        <v>1591520</v>
      </c>
      <c r="Q1012" s="3">
        <v>668328</v>
      </c>
      <c r="R1012" s="3">
        <v>204772</v>
      </c>
      <c r="S1012" s="3">
        <v>104456</v>
      </c>
      <c r="T1012" s="17">
        <f t="shared" si="90"/>
        <v>24289.077821011673</v>
      </c>
      <c r="U1012" s="17">
        <f t="shared" si="91"/>
        <v>18346.503311258279</v>
      </c>
      <c r="V1012" s="17">
        <f t="shared" si="92"/>
        <v>6192.6848249027234</v>
      </c>
      <c r="W1012" s="17">
        <f t="shared" si="93"/>
        <v>4426.013245033113</v>
      </c>
      <c r="X1012" s="17">
        <f t="shared" si="94"/>
        <v>796.77821011673154</v>
      </c>
      <c r="Y1012" s="17">
        <f t="shared" si="95"/>
        <v>691.76158940397352</v>
      </c>
    </row>
    <row r="1013" spans="1:25" s="3" customFormat="1" ht="20" customHeight="1" x14ac:dyDescent="0.15">
      <c r="A1013" s="8">
        <v>2010</v>
      </c>
      <c r="B1013" s="9">
        <v>100858</v>
      </c>
      <c r="C1013" s="10" t="s">
        <v>21</v>
      </c>
      <c r="D1013" s="10" t="s">
        <v>22</v>
      </c>
      <c r="E1013" s="10" t="s">
        <v>186</v>
      </c>
      <c r="G1013" s="3">
        <v>1</v>
      </c>
      <c r="H1013" s="10" t="s">
        <v>16</v>
      </c>
      <c r="I1013" s="3">
        <v>9489</v>
      </c>
      <c r="J1013" s="3">
        <v>9238</v>
      </c>
      <c r="K1013" s="3">
        <v>18727</v>
      </c>
      <c r="L1013" s="3">
        <v>54569052</v>
      </c>
      <c r="M1013" s="3">
        <v>15298012</v>
      </c>
      <c r="N1013" s="3">
        <v>309</v>
      </c>
      <c r="O1013" s="3">
        <v>247</v>
      </c>
      <c r="P1013" s="3">
        <v>8118146</v>
      </c>
      <c r="Q1013" s="3">
        <v>2688379</v>
      </c>
      <c r="R1013" s="3">
        <v>1530917</v>
      </c>
      <c r="S1013" s="3">
        <v>586728</v>
      </c>
      <c r="T1013" s="17">
        <f t="shared" si="90"/>
        <v>176598.87378640776</v>
      </c>
      <c r="U1013" s="17">
        <f t="shared" si="91"/>
        <v>61935.271255060732</v>
      </c>
      <c r="V1013" s="17">
        <f t="shared" si="92"/>
        <v>26272.317152103558</v>
      </c>
      <c r="W1013" s="17">
        <f t="shared" si="93"/>
        <v>10884.125506072874</v>
      </c>
      <c r="X1013" s="17">
        <f t="shared" si="94"/>
        <v>4954.4239482200646</v>
      </c>
      <c r="Y1013" s="17">
        <f t="shared" si="95"/>
        <v>2375.4170040485828</v>
      </c>
    </row>
    <row r="1014" spans="1:25" s="3" customFormat="1" ht="20" customHeight="1" x14ac:dyDescent="0.15">
      <c r="A1014" s="8">
        <v>2010</v>
      </c>
      <c r="B1014" s="9">
        <v>150136</v>
      </c>
      <c r="C1014" s="10" t="s">
        <v>23</v>
      </c>
      <c r="D1014" s="10" t="s">
        <v>24</v>
      </c>
      <c r="E1014" s="10" t="s">
        <v>186</v>
      </c>
      <c r="G1014" s="3">
        <v>1</v>
      </c>
      <c r="H1014" s="10" t="s">
        <v>16</v>
      </c>
      <c r="I1014" s="3">
        <v>8094</v>
      </c>
      <c r="J1014" s="3">
        <v>8767</v>
      </c>
      <c r="K1014" s="3">
        <v>16861</v>
      </c>
      <c r="L1014" s="3">
        <v>8577964</v>
      </c>
      <c r="M1014" s="3">
        <v>5462311</v>
      </c>
      <c r="N1014" s="3">
        <v>219</v>
      </c>
      <c r="O1014" s="3">
        <v>218</v>
      </c>
      <c r="P1014" s="3">
        <v>1096262</v>
      </c>
      <c r="Q1014" s="3">
        <v>754876</v>
      </c>
      <c r="R1014" s="3">
        <v>94467</v>
      </c>
      <c r="S1014" s="3">
        <v>78218</v>
      </c>
      <c r="T1014" s="17">
        <f t="shared" si="90"/>
        <v>39168.785388127857</v>
      </c>
      <c r="U1014" s="17">
        <f t="shared" si="91"/>
        <v>25056.472477064221</v>
      </c>
      <c r="V1014" s="17">
        <f t="shared" si="92"/>
        <v>5005.7625570776254</v>
      </c>
      <c r="W1014" s="17">
        <f t="shared" si="93"/>
        <v>3462.7339449541282</v>
      </c>
      <c r="X1014" s="17">
        <f t="shared" si="94"/>
        <v>431.35616438356163</v>
      </c>
      <c r="Y1014" s="17">
        <f t="shared" si="95"/>
        <v>358.79816513761466</v>
      </c>
    </row>
    <row r="1015" spans="1:25" s="3" customFormat="1" ht="20" customHeight="1" x14ac:dyDescent="0.15">
      <c r="A1015" s="8">
        <v>2010</v>
      </c>
      <c r="B1015" s="9">
        <v>223232</v>
      </c>
      <c r="C1015" s="10" t="s">
        <v>25</v>
      </c>
      <c r="D1015" s="10" t="s">
        <v>26</v>
      </c>
      <c r="E1015" s="10" t="s">
        <v>186</v>
      </c>
      <c r="G1015" s="3">
        <v>1</v>
      </c>
      <c r="H1015" s="10" t="s">
        <v>16</v>
      </c>
      <c r="I1015" s="3">
        <v>5136</v>
      </c>
      <c r="J1015" s="3">
        <v>7052</v>
      </c>
      <c r="K1015" s="3">
        <v>12188</v>
      </c>
      <c r="L1015" s="3">
        <v>25376049</v>
      </c>
      <c r="M1015" s="3">
        <v>14620077</v>
      </c>
      <c r="N1015" s="3">
        <v>272</v>
      </c>
      <c r="O1015" s="3">
        <v>346</v>
      </c>
      <c r="P1015" s="3">
        <v>5000888</v>
      </c>
      <c r="Q1015" s="3">
        <v>3298757</v>
      </c>
      <c r="R1015" s="3">
        <v>755226</v>
      </c>
      <c r="S1015" s="3">
        <v>383720</v>
      </c>
      <c r="T1015" s="17">
        <f t="shared" si="90"/>
        <v>93294.29779411765</v>
      </c>
      <c r="U1015" s="17">
        <f t="shared" si="91"/>
        <v>42254.557803468211</v>
      </c>
      <c r="V1015" s="17">
        <f t="shared" si="92"/>
        <v>18385.617647058825</v>
      </c>
      <c r="W1015" s="17">
        <f t="shared" si="93"/>
        <v>9533.9797687861264</v>
      </c>
      <c r="X1015" s="17">
        <f t="shared" si="94"/>
        <v>2776.5661764705883</v>
      </c>
      <c r="Y1015" s="17">
        <f t="shared" si="95"/>
        <v>1109.0173410404625</v>
      </c>
    </row>
    <row r="1016" spans="1:25" s="3" customFormat="1" ht="20" customHeight="1" x14ac:dyDescent="0.15">
      <c r="A1016" s="8">
        <v>2010</v>
      </c>
      <c r="B1016" s="9">
        <v>142115</v>
      </c>
      <c r="C1016" s="10" t="s">
        <v>27</v>
      </c>
      <c r="D1016" s="10" t="s">
        <v>28</v>
      </c>
      <c r="E1016" s="10" t="s">
        <v>186</v>
      </c>
      <c r="G1016" s="3">
        <v>1</v>
      </c>
      <c r="H1016" s="10" t="s">
        <v>16</v>
      </c>
      <c r="I1016" s="3">
        <v>5910</v>
      </c>
      <c r="J1016" s="3">
        <v>6764</v>
      </c>
      <c r="K1016" s="3">
        <v>12674</v>
      </c>
      <c r="L1016" s="3">
        <v>11206992</v>
      </c>
      <c r="M1016" s="3">
        <v>4681984</v>
      </c>
      <c r="N1016" s="3">
        <v>225</v>
      </c>
      <c r="O1016" s="3">
        <v>209</v>
      </c>
      <c r="P1016" s="3">
        <v>2952874</v>
      </c>
      <c r="Q1016" s="3">
        <v>1315174</v>
      </c>
      <c r="R1016" s="3">
        <v>223629</v>
      </c>
      <c r="S1016" s="3">
        <v>159698</v>
      </c>
      <c r="T1016" s="17">
        <f t="shared" si="90"/>
        <v>49808.853333333333</v>
      </c>
      <c r="U1016" s="17">
        <f t="shared" si="91"/>
        <v>22401.837320574163</v>
      </c>
      <c r="V1016" s="17">
        <f t="shared" si="92"/>
        <v>13123.884444444444</v>
      </c>
      <c r="W1016" s="17">
        <f t="shared" si="93"/>
        <v>6292.6985645933019</v>
      </c>
      <c r="X1016" s="17">
        <f t="shared" si="94"/>
        <v>993.90666666666664</v>
      </c>
      <c r="Y1016" s="17">
        <f t="shared" si="95"/>
        <v>764.10526315789468</v>
      </c>
    </row>
    <row r="1017" spans="1:25" s="3" customFormat="1" ht="20" customHeight="1" x14ac:dyDescent="0.15">
      <c r="A1017" s="8">
        <v>2010</v>
      </c>
      <c r="B1017" s="9">
        <v>164924</v>
      </c>
      <c r="C1017" s="10" t="s">
        <v>29</v>
      </c>
      <c r="D1017" s="10" t="s">
        <v>30</v>
      </c>
      <c r="E1017" s="10" t="s">
        <v>186</v>
      </c>
      <c r="G1017" s="3">
        <v>1</v>
      </c>
      <c r="H1017" s="10" t="s">
        <v>16</v>
      </c>
      <c r="I1017" s="3">
        <v>4559</v>
      </c>
      <c r="J1017" s="3">
        <v>4858</v>
      </c>
      <c r="K1017" s="3">
        <v>9417</v>
      </c>
      <c r="L1017" s="3">
        <v>31094050</v>
      </c>
      <c r="M1017" s="3">
        <v>12758739</v>
      </c>
      <c r="N1017" s="3">
        <v>358</v>
      </c>
      <c r="O1017" s="3">
        <v>353</v>
      </c>
      <c r="P1017" s="3">
        <v>6762377</v>
      </c>
      <c r="Q1017" s="3">
        <v>1859322</v>
      </c>
      <c r="R1017" s="3">
        <v>563383</v>
      </c>
      <c r="S1017" s="3">
        <v>186026</v>
      </c>
      <c r="T1017" s="17">
        <f t="shared" si="90"/>
        <v>86854.888268156428</v>
      </c>
      <c r="U1017" s="17">
        <f t="shared" si="91"/>
        <v>36143.736543909348</v>
      </c>
      <c r="V1017" s="17">
        <f t="shared" si="92"/>
        <v>18889.321229050278</v>
      </c>
      <c r="W1017" s="17">
        <f t="shared" si="93"/>
        <v>5267.2011331444755</v>
      </c>
      <c r="X1017" s="17">
        <f t="shared" si="94"/>
        <v>1573.6955307262569</v>
      </c>
      <c r="Y1017" s="17">
        <f t="shared" si="95"/>
        <v>526.98583569405105</v>
      </c>
    </row>
    <row r="1018" spans="1:25" s="3" customFormat="1" ht="20" customHeight="1" x14ac:dyDescent="0.15">
      <c r="A1018" s="8">
        <v>2010</v>
      </c>
      <c r="B1018" s="9">
        <v>201441</v>
      </c>
      <c r="C1018" s="10" t="s">
        <v>31</v>
      </c>
      <c r="D1018" s="10" t="s">
        <v>32</v>
      </c>
      <c r="E1018" s="10" t="s">
        <v>186</v>
      </c>
      <c r="G1018" s="3">
        <v>1</v>
      </c>
      <c r="H1018" s="10" t="s">
        <v>16</v>
      </c>
      <c r="I1018" s="3">
        <v>6262</v>
      </c>
      <c r="J1018" s="3">
        <v>7342</v>
      </c>
      <c r="K1018" s="3">
        <v>13604</v>
      </c>
      <c r="L1018" s="3">
        <v>8445296</v>
      </c>
      <c r="M1018" s="3">
        <v>4382111</v>
      </c>
      <c r="N1018" s="3">
        <v>226</v>
      </c>
      <c r="O1018" s="3">
        <v>227</v>
      </c>
      <c r="P1018" s="3">
        <v>1482003</v>
      </c>
      <c r="Q1018" s="3">
        <v>577124</v>
      </c>
      <c r="R1018" s="3">
        <v>274989</v>
      </c>
      <c r="S1018" s="3">
        <v>130856</v>
      </c>
      <c r="T1018" s="17">
        <f t="shared" si="90"/>
        <v>37368.566371681416</v>
      </c>
      <c r="U1018" s="17">
        <f t="shared" si="91"/>
        <v>19304.453744493392</v>
      </c>
      <c r="V1018" s="17">
        <f t="shared" si="92"/>
        <v>6557.5353982300885</v>
      </c>
      <c r="W1018" s="17">
        <f t="shared" si="93"/>
        <v>2542.396475770925</v>
      </c>
      <c r="X1018" s="17">
        <f t="shared" si="94"/>
        <v>1216.7654867256638</v>
      </c>
      <c r="Y1018" s="17">
        <f t="shared" si="95"/>
        <v>576.45814977973566</v>
      </c>
    </row>
    <row r="1019" spans="1:25" s="3" customFormat="1" ht="20" customHeight="1" x14ac:dyDescent="0.15">
      <c r="A1019" s="8">
        <v>2010</v>
      </c>
      <c r="B1019" s="9">
        <v>230038</v>
      </c>
      <c r="C1019" s="10" t="s">
        <v>33</v>
      </c>
      <c r="D1019" s="10" t="s">
        <v>34</v>
      </c>
      <c r="E1019" s="10" t="s">
        <v>186</v>
      </c>
      <c r="G1019" s="3">
        <v>1</v>
      </c>
      <c r="H1019" s="10" t="s">
        <v>16</v>
      </c>
      <c r="I1019" s="3">
        <v>14272</v>
      </c>
      <c r="J1019" s="3">
        <v>13580</v>
      </c>
      <c r="K1019" s="3">
        <v>27852</v>
      </c>
      <c r="L1019" s="3">
        <v>20425074</v>
      </c>
      <c r="M1019" s="3">
        <v>8229481</v>
      </c>
      <c r="N1019" s="3">
        <v>384</v>
      </c>
      <c r="O1019" s="3">
        <v>357</v>
      </c>
      <c r="P1019" s="3">
        <v>3704570</v>
      </c>
      <c r="Q1019" s="3">
        <v>1927871</v>
      </c>
      <c r="R1019" s="3">
        <v>468930</v>
      </c>
      <c r="S1019" s="3">
        <v>186396</v>
      </c>
      <c r="T1019" s="17">
        <f t="shared" si="90"/>
        <v>53190.296875</v>
      </c>
      <c r="U1019" s="17">
        <f t="shared" si="91"/>
        <v>23051.767507002802</v>
      </c>
      <c r="V1019" s="17">
        <f t="shared" si="92"/>
        <v>9647.3177083333339</v>
      </c>
      <c r="W1019" s="17">
        <f t="shared" si="93"/>
        <v>5400.1988795518209</v>
      </c>
      <c r="X1019" s="17">
        <f t="shared" si="94"/>
        <v>1221.171875</v>
      </c>
      <c r="Y1019" s="17">
        <f t="shared" si="95"/>
        <v>522.11764705882354</v>
      </c>
    </row>
    <row r="1020" spans="1:25" s="3" customFormat="1" ht="20" customHeight="1" x14ac:dyDescent="0.15">
      <c r="A1020" s="8">
        <v>2010</v>
      </c>
      <c r="B1020" s="9">
        <v>110556</v>
      </c>
      <c r="C1020" s="10" t="s">
        <v>35</v>
      </c>
      <c r="D1020" s="10" t="s">
        <v>36</v>
      </c>
      <c r="E1020" s="10" t="s">
        <v>186</v>
      </c>
      <c r="G1020" s="3">
        <v>1</v>
      </c>
      <c r="H1020" s="10" t="s">
        <v>16</v>
      </c>
      <c r="I1020" s="3">
        <v>6631</v>
      </c>
      <c r="J1020" s="3">
        <v>8907</v>
      </c>
      <c r="K1020" s="3">
        <v>15538</v>
      </c>
      <c r="L1020" s="3">
        <v>11041755</v>
      </c>
      <c r="M1020" s="3">
        <v>7116017</v>
      </c>
      <c r="N1020" s="3">
        <v>225</v>
      </c>
      <c r="O1020" s="3">
        <v>309</v>
      </c>
      <c r="P1020" s="3">
        <v>2336961</v>
      </c>
      <c r="Q1020" s="3">
        <v>1635283</v>
      </c>
      <c r="R1020" s="3">
        <v>183423</v>
      </c>
      <c r="S1020" s="3">
        <v>102951</v>
      </c>
      <c r="T1020" s="17">
        <f t="shared" si="90"/>
        <v>49074.466666666667</v>
      </c>
      <c r="U1020" s="17">
        <f t="shared" si="91"/>
        <v>23029.181229773461</v>
      </c>
      <c r="V1020" s="17">
        <f t="shared" si="92"/>
        <v>10386.493333333334</v>
      </c>
      <c r="W1020" s="17">
        <f t="shared" si="93"/>
        <v>5292.1779935275081</v>
      </c>
      <c r="X1020" s="17">
        <f t="shared" si="94"/>
        <v>815.21333333333337</v>
      </c>
      <c r="Y1020" s="17">
        <f t="shared" si="95"/>
        <v>333.17475728155341</v>
      </c>
    </row>
    <row r="1021" spans="1:25" s="3" customFormat="1" ht="20" customHeight="1" x14ac:dyDescent="0.15">
      <c r="A1021" s="8">
        <v>2010</v>
      </c>
      <c r="B1021" s="9">
        <v>169248</v>
      </c>
      <c r="C1021" s="10" t="s">
        <v>37</v>
      </c>
      <c r="D1021" s="10" t="s">
        <v>38</v>
      </c>
      <c r="E1021" s="10" t="s">
        <v>186</v>
      </c>
      <c r="G1021" s="3">
        <v>1</v>
      </c>
      <c r="H1021" s="10" t="s">
        <v>16</v>
      </c>
      <c r="I1021" s="3">
        <v>8610</v>
      </c>
      <c r="J1021" s="3">
        <v>10246</v>
      </c>
      <c r="K1021" s="3">
        <v>18856</v>
      </c>
      <c r="L1021" s="3">
        <v>9302175</v>
      </c>
      <c r="M1021" s="3">
        <v>4818456</v>
      </c>
      <c r="N1021" s="3">
        <v>250</v>
      </c>
      <c r="O1021" s="3">
        <v>155</v>
      </c>
      <c r="P1021" s="3">
        <v>1504317</v>
      </c>
      <c r="Q1021" s="3">
        <v>761292</v>
      </c>
      <c r="R1021" s="3">
        <v>336674</v>
      </c>
      <c r="S1021" s="3">
        <v>140233</v>
      </c>
      <c r="T1021" s="17">
        <f t="shared" si="90"/>
        <v>37208.699999999997</v>
      </c>
      <c r="U1021" s="17">
        <f t="shared" si="91"/>
        <v>31086.812903225808</v>
      </c>
      <c r="V1021" s="17">
        <f t="shared" si="92"/>
        <v>6017.268</v>
      </c>
      <c r="W1021" s="17">
        <f t="shared" si="93"/>
        <v>4911.561290322581</v>
      </c>
      <c r="X1021" s="17">
        <f t="shared" si="94"/>
        <v>1346.6959999999999</v>
      </c>
      <c r="Y1021" s="17">
        <f t="shared" si="95"/>
        <v>904.72903225806454</v>
      </c>
    </row>
    <row r="1022" spans="1:25" s="3" customFormat="1" ht="20" customHeight="1" x14ac:dyDescent="0.15">
      <c r="A1022" s="8">
        <v>2010</v>
      </c>
      <c r="B1022" s="9">
        <v>217882</v>
      </c>
      <c r="C1022" s="10" t="s">
        <v>39</v>
      </c>
      <c r="D1022" s="10" t="s">
        <v>40</v>
      </c>
      <c r="E1022" s="10" t="s">
        <v>186</v>
      </c>
      <c r="G1022" s="3">
        <v>1</v>
      </c>
      <c r="H1022" s="10" t="s">
        <v>16</v>
      </c>
      <c r="I1022" s="3">
        <v>7832</v>
      </c>
      <c r="J1022" s="3">
        <v>6645</v>
      </c>
      <c r="K1022" s="3">
        <v>14477</v>
      </c>
      <c r="L1022" s="3">
        <v>28379258</v>
      </c>
      <c r="M1022" s="3">
        <v>9203176</v>
      </c>
      <c r="N1022" s="3">
        <v>325</v>
      </c>
      <c r="O1022" s="3">
        <v>292</v>
      </c>
      <c r="P1022" s="3">
        <v>7820629</v>
      </c>
      <c r="Q1022" s="3">
        <v>2054113</v>
      </c>
      <c r="R1022" s="3">
        <v>796648</v>
      </c>
      <c r="S1022" s="3">
        <v>272917</v>
      </c>
      <c r="T1022" s="17">
        <f t="shared" si="90"/>
        <v>87320.793846153843</v>
      </c>
      <c r="U1022" s="17">
        <f t="shared" si="91"/>
        <v>31517.726027397261</v>
      </c>
      <c r="V1022" s="17">
        <f t="shared" si="92"/>
        <v>24063.473846153847</v>
      </c>
      <c r="W1022" s="17">
        <f t="shared" si="93"/>
        <v>7034.6335616438355</v>
      </c>
      <c r="X1022" s="17">
        <f t="shared" si="94"/>
        <v>2451.2246153846154</v>
      </c>
      <c r="Y1022" s="17">
        <f t="shared" si="95"/>
        <v>934.64726027397262</v>
      </c>
    </row>
    <row r="1023" spans="1:25" s="3" customFormat="1" ht="20" customHeight="1" x14ac:dyDescent="0.15">
      <c r="A1023" s="8">
        <v>2010</v>
      </c>
      <c r="B1023" s="9">
        <v>218724</v>
      </c>
      <c r="C1023" s="10" t="s">
        <v>41</v>
      </c>
      <c r="D1023" s="10" t="s">
        <v>40</v>
      </c>
      <c r="E1023" s="10" t="s">
        <v>187</v>
      </c>
      <c r="G1023" s="3">
        <v>1</v>
      </c>
      <c r="H1023" s="10" t="s">
        <v>16</v>
      </c>
      <c r="I1023" s="3">
        <v>3512</v>
      </c>
      <c r="J1023" s="3">
        <v>4005</v>
      </c>
      <c r="K1023" s="3">
        <v>7517</v>
      </c>
      <c r="L1023" s="3">
        <v>8303009</v>
      </c>
      <c r="M1023" s="3">
        <v>4315065</v>
      </c>
      <c r="N1023" s="3">
        <v>255</v>
      </c>
      <c r="O1023" s="3">
        <v>212</v>
      </c>
      <c r="P1023" s="3">
        <v>1617901</v>
      </c>
      <c r="Q1023" s="3">
        <v>764321</v>
      </c>
      <c r="R1023" s="3">
        <v>315037</v>
      </c>
      <c r="S1023" s="3">
        <v>95877</v>
      </c>
      <c r="T1023" s="17">
        <f t="shared" si="90"/>
        <v>32560.819607843136</v>
      </c>
      <c r="U1023" s="17">
        <f t="shared" si="91"/>
        <v>20354.080188679247</v>
      </c>
      <c r="V1023" s="17">
        <f t="shared" si="92"/>
        <v>6344.7098039215689</v>
      </c>
      <c r="W1023" s="17">
        <f t="shared" si="93"/>
        <v>3605.2877358490564</v>
      </c>
      <c r="X1023" s="17">
        <f t="shared" si="94"/>
        <v>1235.4392156862746</v>
      </c>
      <c r="Y1023" s="17">
        <f t="shared" si="95"/>
        <v>452.25</v>
      </c>
    </row>
    <row r="1024" spans="1:25" s="3" customFormat="1" ht="20" customHeight="1" x14ac:dyDescent="0.15">
      <c r="A1024" s="8">
        <v>2010</v>
      </c>
      <c r="B1024" s="9">
        <v>126818</v>
      </c>
      <c r="C1024" s="10" t="s">
        <v>42</v>
      </c>
      <c r="D1024" s="10" t="s">
        <v>43</v>
      </c>
      <c r="E1024" s="10" t="s">
        <v>186</v>
      </c>
      <c r="G1024" s="3">
        <v>1</v>
      </c>
      <c r="H1024" s="10" t="s">
        <v>16</v>
      </c>
      <c r="I1024" s="3">
        <v>9396</v>
      </c>
      <c r="J1024" s="3">
        <v>10221</v>
      </c>
      <c r="K1024" s="3">
        <v>19617</v>
      </c>
      <c r="L1024" s="3">
        <v>11071767</v>
      </c>
      <c r="M1024" s="3">
        <v>5589624</v>
      </c>
      <c r="N1024" s="3">
        <v>246</v>
      </c>
      <c r="O1024" s="3">
        <v>276</v>
      </c>
      <c r="P1024" s="3">
        <v>2665368</v>
      </c>
      <c r="Q1024" s="3">
        <v>1133556</v>
      </c>
      <c r="R1024" s="3">
        <v>411818</v>
      </c>
      <c r="S1024" s="3">
        <v>163901</v>
      </c>
      <c r="T1024" s="17">
        <f t="shared" si="90"/>
        <v>45007.182926829271</v>
      </c>
      <c r="U1024" s="17">
        <f t="shared" si="91"/>
        <v>20252.260869565216</v>
      </c>
      <c r="V1024" s="17">
        <f t="shared" si="92"/>
        <v>10834.829268292682</v>
      </c>
      <c r="W1024" s="17">
        <f t="shared" si="93"/>
        <v>4107.086956521739</v>
      </c>
      <c r="X1024" s="17">
        <f t="shared" si="94"/>
        <v>1674.0569105691056</v>
      </c>
      <c r="Y1024" s="17">
        <f t="shared" si="95"/>
        <v>593.84420289855075</v>
      </c>
    </row>
    <row r="1025" spans="1:25" s="3" customFormat="1" ht="20" customHeight="1" x14ac:dyDescent="0.15">
      <c r="A1025" s="8">
        <v>2010</v>
      </c>
      <c r="B1025" s="9">
        <v>198419</v>
      </c>
      <c r="C1025" s="10" t="s">
        <v>44</v>
      </c>
      <c r="D1025" s="10" t="s">
        <v>14</v>
      </c>
      <c r="E1025" s="10" t="s">
        <v>186</v>
      </c>
      <c r="G1025" s="3">
        <v>1</v>
      </c>
      <c r="H1025" s="10" t="s">
        <v>16</v>
      </c>
      <c r="I1025" s="3">
        <v>3335</v>
      </c>
      <c r="J1025" s="3">
        <v>3203</v>
      </c>
      <c r="K1025" s="3">
        <v>6538</v>
      </c>
      <c r="L1025" s="3">
        <v>35533685</v>
      </c>
      <c r="M1025" s="3">
        <v>13305078</v>
      </c>
      <c r="N1025" s="3">
        <v>378</v>
      </c>
      <c r="O1025" s="3">
        <v>281</v>
      </c>
      <c r="P1025" s="3">
        <v>5905271</v>
      </c>
      <c r="Q1025" s="3">
        <v>2188707</v>
      </c>
      <c r="R1025" s="3">
        <v>967282</v>
      </c>
      <c r="S1025" s="3">
        <v>346096</v>
      </c>
      <c r="T1025" s="17">
        <f t="shared" si="90"/>
        <v>94004.457671957673</v>
      </c>
      <c r="U1025" s="17">
        <f t="shared" si="91"/>
        <v>47349.032028469752</v>
      </c>
      <c r="V1025" s="17">
        <f t="shared" si="92"/>
        <v>15622.410052910052</v>
      </c>
      <c r="W1025" s="17">
        <f t="shared" si="93"/>
        <v>7788.9928825622774</v>
      </c>
      <c r="X1025" s="17">
        <f t="shared" si="94"/>
        <v>2558.9470899470898</v>
      </c>
      <c r="Y1025" s="17">
        <f t="shared" si="95"/>
        <v>1231.6583629893239</v>
      </c>
    </row>
    <row r="1026" spans="1:25" s="3" customFormat="1" ht="20" customHeight="1" x14ac:dyDescent="0.15">
      <c r="A1026" s="8">
        <v>2010</v>
      </c>
      <c r="B1026" s="9">
        <v>198464</v>
      </c>
      <c r="C1026" s="10" t="s">
        <v>45</v>
      </c>
      <c r="D1026" s="10" t="s">
        <v>14</v>
      </c>
      <c r="E1026" s="10" t="s">
        <v>186</v>
      </c>
      <c r="G1026" s="3">
        <v>1</v>
      </c>
      <c r="H1026" s="10" t="s">
        <v>16</v>
      </c>
      <c r="I1026" s="3">
        <v>7897</v>
      </c>
      <c r="J1026" s="3">
        <v>10674</v>
      </c>
      <c r="K1026" s="3">
        <v>18571</v>
      </c>
      <c r="L1026" s="3">
        <v>13645449</v>
      </c>
      <c r="M1026" s="3">
        <v>5379779</v>
      </c>
      <c r="N1026" s="3">
        <v>309</v>
      </c>
      <c r="O1026" s="3">
        <v>253</v>
      </c>
      <c r="P1026" s="3">
        <v>4326949</v>
      </c>
      <c r="Q1026" s="3">
        <v>1353352</v>
      </c>
      <c r="R1026" s="3">
        <v>340335</v>
      </c>
      <c r="S1026" s="3">
        <v>183082</v>
      </c>
      <c r="T1026" s="17">
        <f t="shared" si="90"/>
        <v>44160.029126213594</v>
      </c>
      <c r="U1026" s="17">
        <f t="shared" si="91"/>
        <v>21263.948616600792</v>
      </c>
      <c r="V1026" s="17">
        <f t="shared" si="92"/>
        <v>14003.071197411004</v>
      </c>
      <c r="W1026" s="17">
        <f t="shared" si="93"/>
        <v>5349.217391304348</v>
      </c>
      <c r="X1026" s="17">
        <f t="shared" si="94"/>
        <v>1101.4077669902913</v>
      </c>
      <c r="Y1026" s="17">
        <f t="shared" si="95"/>
        <v>723.64426877470351</v>
      </c>
    </row>
    <row r="1027" spans="1:25" s="3" customFormat="1" ht="20" customHeight="1" x14ac:dyDescent="0.15">
      <c r="A1027" s="8">
        <v>2010</v>
      </c>
      <c r="B1027" s="9">
        <v>169798</v>
      </c>
      <c r="C1027" s="10" t="s">
        <v>46</v>
      </c>
      <c r="D1027" s="10" t="s">
        <v>38</v>
      </c>
      <c r="E1027" s="10" t="s">
        <v>186</v>
      </c>
      <c r="G1027" s="3">
        <v>1</v>
      </c>
      <c r="H1027" s="10" t="s">
        <v>16</v>
      </c>
      <c r="I1027" s="3">
        <v>5719</v>
      </c>
      <c r="J1027" s="3">
        <v>7269</v>
      </c>
      <c r="K1027" s="3">
        <v>12988</v>
      </c>
      <c r="L1027" s="3">
        <v>8962099</v>
      </c>
      <c r="M1027" s="3">
        <v>5872609</v>
      </c>
      <c r="N1027" s="3">
        <v>314</v>
      </c>
      <c r="O1027" s="3">
        <v>240</v>
      </c>
      <c r="P1027" s="3">
        <v>1156784</v>
      </c>
      <c r="Q1027" s="3">
        <v>781625</v>
      </c>
      <c r="R1027" s="3">
        <v>378397</v>
      </c>
      <c r="S1027" s="3">
        <v>183874</v>
      </c>
      <c r="T1027" s="17">
        <f t="shared" ref="T1027:T1090" si="96">L1027/N1027</f>
        <v>28541.716560509554</v>
      </c>
      <c r="U1027" s="17">
        <f t="shared" ref="U1027:U1090" si="97">M1027/O1027</f>
        <v>24469.204166666666</v>
      </c>
      <c r="V1027" s="17">
        <f t="shared" ref="V1027:V1090" si="98">P1027/N1027</f>
        <v>3684.0254777070063</v>
      </c>
      <c r="W1027" s="17">
        <f t="shared" ref="W1027:W1090" si="99">Q1027/O1027</f>
        <v>3256.7708333333335</v>
      </c>
      <c r="X1027" s="17">
        <f t="shared" ref="X1027:X1090" si="100">R1027/N1027</f>
        <v>1205.0859872611466</v>
      </c>
      <c r="Y1027" s="17">
        <f t="shared" ref="Y1027:Y1090" si="101">S1027/O1027</f>
        <v>766.14166666666665</v>
      </c>
    </row>
    <row r="1028" spans="1:25" s="3" customFormat="1" ht="20" customHeight="1" x14ac:dyDescent="0.15">
      <c r="A1028" s="8">
        <v>2010</v>
      </c>
      <c r="B1028" s="9">
        <v>133669</v>
      </c>
      <c r="C1028" s="10" t="s">
        <v>47</v>
      </c>
      <c r="D1028" s="10" t="s">
        <v>48</v>
      </c>
      <c r="E1028" s="10" t="s">
        <v>186</v>
      </c>
      <c r="G1028" s="3">
        <v>1</v>
      </c>
      <c r="H1028" s="10" t="s">
        <v>16</v>
      </c>
      <c r="I1028" s="3">
        <v>6290</v>
      </c>
      <c r="J1028" s="3">
        <v>7686</v>
      </c>
      <c r="K1028" s="3">
        <v>13976</v>
      </c>
      <c r="L1028" s="3">
        <v>8229755</v>
      </c>
      <c r="M1028" s="3">
        <v>3556759</v>
      </c>
      <c r="N1028" s="3">
        <v>316</v>
      </c>
      <c r="O1028" s="3">
        <v>170</v>
      </c>
      <c r="P1028" s="3">
        <v>2298062</v>
      </c>
      <c r="Q1028" s="3">
        <v>766494</v>
      </c>
      <c r="R1028" s="3">
        <v>195797</v>
      </c>
      <c r="S1028" s="3">
        <v>64437</v>
      </c>
      <c r="T1028" s="17">
        <f t="shared" si="96"/>
        <v>26043.528481012658</v>
      </c>
      <c r="U1028" s="17">
        <f t="shared" si="97"/>
        <v>20922.111764705882</v>
      </c>
      <c r="V1028" s="17">
        <f t="shared" si="98"/>
        <v>7272.3481012658231</v>
      </c>
      <c r="W1028" s="17">
        <f t="shared" si="99"/>
        <v>4508.7882352941178</v>
      </c>
      <c r="X1028" s="17">
        <f t="shared" si="100"/>
        <v>619.61075949367091</v>
      </c>
      <c r="Y1028" s="17">
        <f t="shared" si="101"/>
        <v>379.04117647058825</v>
      </c>
    </row>
    <row r="1029" spans="1:25" s="3" customFormat="1" ht="20" customHeight="1" x14ac:dyDescent="0.15">
      <c r="A1029" s="8">
        <v>2010</v>
      </c>
      <c r="B1029" s="9">
        <v>133951</v>
      </c>
      <c r="C1029" s="10" t="s">
        <v>49</v>
      </c>
      <c r="D1029" s="10" t="s">
        <v>48</v>
      </c>
      <c r="E1029" s="10" t="s">
        <v>186</v>
      </c>
      <c r="G1029" s="3">
        <v>1</v>
      </c>
      <c r="H1029" s="10" t="s">
        <v>16</v>
      </c>
      <c r="I1029" s="3">
        <v>9234</v>
      </c>
      <c r="J1029" s="3">
        <v>11906</v>
      </c>
      <c r="K1029" s="3">
        <v>21140</v>
      </c>
      <c r="L1029" s="3">
        <v>10927351</v>
      </c>
      <c r="M1029" s="3">
        <v>5108324</v>
      </c>
      <c r="N1029" s="3">
        <v>248</v>
      </c>
      <c r="O1029" s="3">
        <v>207</v>
      </c>
      <c r="P1029" s="3">
        <v>2572710</v>
      </c>
      <c r="Q1029" s="3">
        <v>985183</v>
      </c>
      <c r="R1029" s="3">
        <v>331056</v>
      </c>
      <c r="S1029" s="3">
        <v>89817</v>
      </c>
      <c r="T1029" s="17">
        <f t="shared" si="96"/>
        <v>44061.899193548386</v>
      </c>
      <c r="U1029" s="17">
        <f t="shared" si="97"/>
        <v>24677.893719806762</v>
      </c>
      <c r="V1029" s="17">
        <f t="shared" si="98"/>
        <v>10373.83064516129</v>
      </c>
      <c r="W1029" s="17">
        <f t="shared" si="99"/>
        <v>4759.3381642512077</v>
      </c>
      <c r="X1029" s="17">
        <f t="shared" si="100"/>
        <v>1334.9032258064517</v>
      </c>
      <c r="Y1029" s="17">
        <f t="shared" si="101"/>
        <v>433.89855072463769</v>
      </c>
    </row>
    <row r="1030" spans="1:25" s="3" customFormat="1" ht="20" customHeight="1" x14ac:dyDescent="0.15">
      <c r="A1030" s="8">
        <v>2010</v>
      </c>
      <c r="B1030" s="9">
        <v>134097</v>
      </c>
      <c r="C1030" s="10" t="s">
        <v>50</v>
      </c>
      <c r="D1030" s="10" t="s">
        <v>48</v>
      </c>
      <c r="E1030" s="10" t="s">
        <v>186</v>
      </c>
      <c r="G1030" s="3">
        <v>1</v>
      </c>
      <c r="H1030" s="10" t="s">
        <v>16</v>
      </c>
      <c r="I1030" s="3">
        <v>12517</v>
      </c>
      <c r="J1030" s="3">
        <v>15489</v>
      </c>
      <c r="K1030" s="3">
        <v>28006</v>
      </c>
      <c r="L1030" s="3">
        <v>31049498</v>
      </c>
      <c r="M1030" s="3">
        <v>11274514</v>
      </c>
      <c r="N1030" s="3">
        <v>333</v>
      </c>
      <c r="O1030" s="3">
        <v>358</v>
      </c>
      <c r="P1030" s="3">
        <v>8952352</v>
      </c>
      <c r="Q1030" s="3">
        <v>2811009</v>
      </c>
      <c r="R1030" s="3">
        <v>749499</v>
      </c>
      <c r="S1030" s="3">
        <v>407483</v>
      </c>
      <c r="T1030" s="17">
        <f t="shared" si="96"/>
        <v>93241.73573573574</v>
      </c>
      <c r="U1030" s="17">
        <f t="shared" si="97"/>
        <v>31493.05586592179</v>
      </c>
      <c r="V1030" s="17">
        <f t="shared" si="98"/>
        <v>26883.939939939941</v>
      </c>
      <c r="W1030" s="17">
        <f t="shared" si="99"/>
        <v>7851.980446927374</v>
      </c>
      <c r="X1030" s="17">
        <f t="shared" si="100"/>
        <v>2250.7477477477478</v>
      </c>
      <c r="Y1030" s="17">
        <f t="shared" si="101"/>
        <v>1138.2206703910615</v>
      </c>
    </row>
    <row r="1031" spans="1:25" s="3" customFormat="1" ht="20" customHeight="1" x14ac:dyDescent="0.15">
      <c r="A1031" s="8">
        <v>2010</v>
      </c>
      <c r="B1031" s="9">
        <v>139755</v>
      </c>
      <c r="C1031" s="10" t="s">
        <v>51</v>
      </c>
      <c r="D1031" s="10" t="s">
        <v>52</v>
      </c>
      <c r="E1031" s="10" t="s">
        <v>186</v>
      </c>
      <c r="G1031" s="3">
        <v>1</v>
      </c>
      <c r="H1031" s="10" t="s">
        <v>16</v>
      </c>
      <c r="I1031" s="3">
        <v>8580</v>
      </c>
      <c r="J1031" s="3">
        <v>3926</v>
      </c>
      <c r="K1031" s="3">
        <v>12506</v>
      </c>
      <c r="L1031" s="3">
        <v>24357257</v>
      </c>
      <c r="M1031" s="3">
        <v>7500157</v>
      </c>
      <c r="N1031" s="3">
        <v>303</v>
      </c>
      <c r="O1031" s="3">
        <v>155</v>
      </c>
      <c r="P1031" s="3">
        <v>6910222</v>
      </c>
      <c r="Q1031" s="3">
        <v>2053498</v>
      </c>
      <c r="R1031" s="3">
        <v>1173904</v>
      </c>
      <c r="S1031" s="3">
        <v>315695</v>
      </c>
      <c r="T1031" s="17">
        <f t="shared" si="96"/>
        <v>80386.986798679864</v>
      </c>
      <c r="U1031" s="17">
        <f t="shared" si="97"/>
        <v>48388.109677419357</v>
      </c>
      <c r="V1031" s="17">
        <f t="shared" si="98"/>
        <v>22806.013201320133</v>
      </c>
      <c r="W1031" s="17">
        <f t="shared" si="99"/>
        <v>13248.374193548387</v>
      </c>
      <c r="X1031" s="17">
        <f t="shared" si="100"/>
        <v>3874.2706270627064</v>
      </c>
      <c r="Y1031" s="17">
        <f t="shared" si="101"/>
        <v>2036.741935483871</v>
      </c>
    </row>
    <row r="1032" spans="1:25" s="3" customFormat="1" ht="20" customHeight="1" x14ac:dyDescent="0.15">
      <c r="A1032" s="8">
        <v>2010</v>
      </c>
      <c r="B1032" s="9">
        <v>139931</v>
      </c>
      <c r="C1032" s="10" t="s">
        <v>53</v>
      </c>
      <c r="D1032" s="10" t="s">
        <v>52</v>
      </c>
      <c r="E1032" s="10" t="s">
        <v>187</v>
      </c>
      <c r="G1032" s="3">
        <v>1</v>
      </c>
      <c r="H1032" s="10" t="s">
        <v>16</v>
      </c>
      <c r="I1032" s="3">
        <v>7778</v>
      </c>
      <c r="J1032" s="3">
        <v>7485</v>
      </c>
      <c r="K1032" s="3">
        <v>15263</v>
      </c>
      <c r="L1032" s="3">
        <v>5252902</v>
      </c>
      <c r="M1032" s="3">
        <v>2845985</v>
      </c>
      <c r="N1032" s="3">
        <v>204</v>
      </c>
      <c r="O1032" s="3">
        <v>154</v>
      </c>
      <c r="P1032" s="3">
        <v>968163</v>
      </c>
      <c r="Q1032" s="3">
        <v>479476</v>
      </c>
      <c r="R1032" s="3">
        <v>167891</v>
      </c>
      <c r="S1032" s="3">
        <v>71130</v>
      </c>
      <c r="T1032" s="17">
        <f t="shared" si="96"/>
        <v>25749.519607843136</v>
      </c>
      <c r="U1032" s="17">
        <f t="shared" si="97"/>
        <v>18480.422077922078</v>
      </c>
      <c r="V1032" s="17">
        <f t="shared" si="98"/>
        <v>4745.8970588235297</v>
      </c>
      <c r="W1032" s="17">
        <f t="shared" si="99"/>
        <v>3113.4805194805194</v>
      </c>
      <c r="X1032" s="17">
        <f t="shared" si="100"/>
        <v>822.99509803921569</v>
      </c>
      <c r="Y1032" s="17">
        <f t="shared" si="101"/>
        <v>461.88311688311688</v>
      </c>
    </row>
    <row r="1033" spans="1:25" s="3" customFormat="1" ht="20" customHeight="1" x14ac:dyDescent="0.15">
      <c r="A1033" s="8">
        <v>2010</v>
      </c>
      <c r="B1033" s="9">
        <v>139940</v>
      </c>
      <c r="C1033" s="10" t="s">
        <v>54</v>
      </c>
      <c r="D1033" s="10" t="s">
        <v>52</v>
      </c>
      <c r="E1033" s="10" t="s">
        <v>187</v>
      </c>
      <c r="G1033" s="3">
        <v>1</v>
      </c>
      <c r="H1033" s="10" t="s">
        <v>16</v>
      </c>
      <c r="I1033" s="3">
        <v>7073</v>
      </c>
      <c r="J1033" s="3">
        <v>10335</v>
      </c>
      <c r="K1033" s="3">
        <v>17408</v>
      </c>
      <c r="L1033" s="3">
        <v>7403253</v>
      </c>
      <c r="M1033" s="3">
        <v>3602866</v>
      </c>
      <c r="N1033" s="3">
        <v>241</v>
      </c>
      <c r="O1033" s="3">
        <v>186</v>
      </c>
      <c r="P1033" s="3">
        <v>2863720</v>
      </c>
      <c r="Q1033" s="3">
        <v>1106149</v>
      </c>
      <c r="R1033" s="3">
        <v>288059</v>
      </c>
      <c r="S1033" s="3">
        <v>112117</v>
      </c>
      <c r="T1033" s="17">
        <f t="shared" si="96"/>
        <v>30718.892116182571</v>
      </c>
      <c r="U1033" s="17">
        <f t="shared" si="97"/>
        <v>19370.247311827956</v>
      </c>
      <c r="V1033" s="17">
        <f t="shared" si="98"/>
        <v>11882.655601659751</v>
      </c>
      <c r="W1033" s="17">
        <f t="shared" si="99"/>
        <v>5947.0376344086026</v>
      </c>
      <c r="X1033" s="17">
        <f t="shared" si="100"/>
        <v>1195.2655601659751</v>
      </c>
      <c r="Y1033" s="17">
        <f t="shared" si="101"/>
        <v>602.77956989247309</v>
      </c>
    </row>
    <row r="1034" spans="1:25" s="3" customFormat="1" ht="20" customHeight="1" x14ac:dyDescent="0.15">
      <c r="A1034" s="8">
        <v>2010</v>
      </c>
      <c r="B1034" s="9">
        <v>151351</v>
      </c>
      <c r="C1034" s="10" t="s">
        <v>55</v>
      </c>
      <c r="D1034" s="10" t="s">
        <v>24</v>
      </c>
      <c r="E1034" s="10" t="s">
        <v>186</v>
      </c>
      <c r="G1034" s="3">
        <v>1</v>
      </c>
      <c r="H1034" s="10" t="s">
        <v>16</v>
      </c>
      <c r="I1034" s="3">
        <v>15402</v>
      </c>
      <c r="J1034" s="3">
        <v>15486</v>
      </c>
      <c r="K1034" s="3">
        <v>30888</v>
      </c>
      <c r="L1034" s="3">
        <v>30627864</v>
      </c>
      <c r="M1034" s="3">
        <v>12578040</v>
      </c>
      <c r="N1034" s="3">
        <v>390</v>
      </c>
      <c r="O1034" s="3">
        <v>366</v>
      </c>
      <c r="P1034" s="3">
        <v>4526541</v>
      </c>
      <c r="Q1034" s="3">
        <v>2038652</v>
      </c>
      <c r="R1034" s="3">
        <v>558442</v>
      </c>
      <c r="S1034" s="3">
        <v>340605</v>
      </c>
      <c r="T1034" s="17">
        <f t="shared" si="96"/>
        <v>78532.984615384616</v>
      </c>
      <c r="U1034" s="17">
        <f t="shared" si="97"/>
        <v>34366.229508196724</v>
      </c>
      <c r="V1034" s="17">
        <f t="shared" si="98"/>
        <v>11606.515384615384</v>
      </c>
      <c r="W1034" s="17">
        <f t="shared" si="99"/>
        <v>5570.0874316939889</v>
      </c>
      <c r="X1034" s="17">
        <f t="shared" si="100"/>
        <v>1431.9025641025642</v>
      </c>
      <c r="Y1034" s="17">
        <f t="shared" si="101"/>
        <v>930.61475409836066</v>
      </c>
    </row>
    <row r="1035" spans="1:25" s="3" customFormat="1" ht="20" customHeight="1" x14ac:dyDescent="0.15">
      <c r="A1035" s="8">
        <v>2010</v>
      </c>
      <c r="B1035" s="9">
        <v>153603</v>
      </c>
      <c r="C1035" s="10" t="s">
        <v>56</v>
      </c>
      <c r="D1035" s="10" t="s">
        <v>57</v>
      </c>
      <c r="E1035" s="10" t="s">
        <v>186</v>
      </c>
      <c r="G1035" s="3">
        <v>1</v>
      </c>
      <c r="H1035" s="10" t="s">
        <v>16</v>
      </c>
      <c r="I1035" s="3">
        <v>12141</v>
      </c>
      <c r="J1035" s="3">
        <v>9533</v>
      </c>
      <c r="K1035" s="3">
        <v>21674</v>
      </c>
      <c r="L1035" s="3">
        <v>19288391</v>
      </c>
      <c r="M1035" s="3">
        <v>9713410</v>
      </c>
      <c r="N1035" s="3">
        <v>356</v>
      </c>
      <c r="O1035" s="3">
        <v>301</v>
      </c>
      <c r="P1035" s="3">
        <v>3839979</v>
      </c>
      <c r="Q1035" s="3">
        <v>2195754</v>
      </c>
      <c r="R1035" s="3">
        <v>769272</v>
      </c>
      <c r="S1035" s="3">
        <v>252744</v>
      </c>
      <c r="T1035" s="17">
        <f t="shared" si="96"/>
        <v>54180.873595505618</v>
      </c>
      <c r="U1035" s="17">
        <f t="shared" si="97"/>
        <v>32270.465116279069</v>
      </c>
      <c r="V1035" s="17">
        <f t="shared" si="98"/>
        <v>10786.457865168539</v>
      </c>
      <c r="W1035" s="17">
        <f t="shared" si="99"/>
        <v>7294.8637873754151</v>
      </c>
      <c r="X1035" s="17">
        <f t="shared" si="100"/>
        <v>2160.8764044943819</v>
      </c>
      <c r="Y1035" s="17">
        <f t="shared" si="101"/>
        <v>839.68106312292355</v>
      </c>
    </row>
    <row r="1036" spans="1:25" s="3" customFormat="1" ht="20" customHeight="1" x14ac:dyDescent="0.15">
      <c r="A1036" s="8">
        <v>2010</v>
      </c>
      <c r="B1036" s="9">
        <v>155399</v>
      </c>
      <c r="C1036" s="10" t="s">
        <v>58</v>
      </c>
      <c r="D1036" s="10" t="s">
        <v>59</v>
      </c>
      <c r="E1036" s="10" t="s">
        <v>186</v>
      </c>
      <c r="G1036" s="3">
        <v>1</v>
      </c>
      <c r="H1036" s="10" t="s">
        <v>16</v>
      </c>
      <c r="I1036" s="3">
        <v>8897</v>
      </c>
      <c r="J1036" s="3">
        <v>8044</v>
      </c>
      <c r="K1036" s="3">
        <v>16941</v>
      </c>
      <c r="L1036" s="3">
        <v>18767922</v>
      </c>
      <c r="M1036" s="3">
        <v>7429037</v>
      </c>
      <c r="N1036" s="3">
        <v>306</v>
      </c>
      <c r="O1036" s="3">
        <v>275</v>
      </c>
      <c r="P1036" s="3">
        <v>3645882</v>
      </c>
      <c r="Q1036" s="3">
        <v>2152914</v>
      </c>
      <c r="R1036" s="3">
        <v>648599</v>
      </c>
      <c r="S1036" s="3">
        <v>234303</v>
      </c>
      <c r="T1036" s="17">
        <f t="shared" si="96"/>
        <v>61333.078431372553</v>
      </c>
      <c r="U1036" s="17">
        <f t="shared" si="97"/>
        <v>27014.68</v>
      </c>
      <c r="V1036" s="17">
        <f t="shared" si="98"/>
        <v>11914.64705882353</v>
      </c>
      <c r="W1036" s="17">
        <f t="shared" si="99"/>
        <v>7828.778181818182</v>
      </c>
      <c r="X1036" s="17">
        <f t="shared" si="100"/>
        <v>2119.6045751633987</v>
      </c>
      <c r="Y1036" s="17">
        <f t="shared" si="101"/>
        <v>852.01090909090908</v>
      </c>
    </row>
    <row r="1037" spans="1:25" s="3" customFormat="1" ht="20" customHeight="1" x14ac:dyDescent="0.15">
      <c r="A1037" s="8">
        <v>2010</v>
      </c>
      <c r="B1037" s="9">
        <v>203517</v>
      </c>
      <c r="C1037" s="10" t="s">
        <v>60</v>
      </c>
      <c r="D1037" s="10" t="s">
        <v>32</v>
      </c>
      <c r="E1037" s="10" t="s">
        <v>186</v>
      </c>
      <c r="G1037" s="3">
        <v>1</v>
      </c>
      <c r="H1037" s="10" t="s">
        <v>16</v>
      </c>
      <c r="I1037" s="3">
        <v>7716</v>
      </c>
      <c r="J1037" s="3">
        <v>10570</v>
      </c>
      <c r="K1037" s="3">
        <v>18286</v>
      </c>
      <c r="L1037" s="3">
        <v>8476130</v>
      </c>
      <c r="M1037" s="3">
        <v>4861283</v>
      </c>
      <c r="N1037" s="3">
        <v>269</v>
      </c>
      <c r="O1037" s="3">
        <v>217</v>
      </c>
      <c r="P1037" s="3">
        <v>1026319</v>
      </c>
      <c r="Q1037" s="3">
        <v>570995</v>
      </c>
      <c r="R1037" s="3">
        <v>173792</v>
      </c>
      <c r="S1037" s="3">
        <v>126574</v>
      </c>
      <c r="T1037" s="17">
        <f t="shared" si="96"/>
        <v>31509.776951672862</v>
      </c>
      <c r="U1037" s="17">
        <f t="shared" si="97"/>
        <v>22402.225806451614</v>
      </c>
      <c r="V1037" s="17">
        <f t="shared" si="98"/>
        <v>3815.3122676579924</v>
      </c>
      <c r="W1037" s="17">
        <f t="shared" si="99"/>
        <v>2631.3133640552996</v>
      </c>
      <c r="X1037" s="17">
        <f t="shared" si="100"/>
        <v>646.06691449814127</v>
      </c>
      <c r="Y1037" s="17">
        <f t="shared" si="101"/>
        <v>583.29032258064512</v>
      </c>
    </row>
    <row r="1038" spans="1:25" s="3" customFormat="1" ht="20" customHeight="1" x14ac:dyDescent="0.15">
      <c r="A1038" s="8">
        <v>2010</v>
      </c>
      <c r="B1038" s="9">
        <v>232557</v>
      </c>
      <c r="C1038" s="10" t="s">
        <v>61</v>
      </c>
      <c r="D1038" s="10" t="s">
        <v>62</v>
      </c>
      <c r="E1038" s="10" t="s">
        <v>187</v>
      </c>
      <c r="G1038" s="3">
        <v>1</v>
      </c>
      <c r="H1038" s="10" t="s">
        <v>16</v>
      </c>
      <c r="I1038" s="3">
        <v>10846</v>
      </c>
      <c r="J1038" s="3">
        <v>11361</v>
      </c>
      <c r="K1038" s="3">
        <v>22207</v>
      </c>
      <c r="L1038" s="3">
        <v>10139330</v>
      </c>
      <c r="M1038" s="3">
        <v>4393323</v>
      </c>
      <c r="N1038" s="3">
        <v>386</v>
      </c>
      <c r="O1038" s="3">
        <v>243</v>
      </c>
      <c r="P1038" s="3">
        <v>1183775</v>
      </c>
      <c r="Q1038" s="3">
        <v>683784</v>
      </c>
      <c r="R1038" s="3">
        <v>283230</v>
      </c>
      <c r="S1038" s="3">
        <v>139382</v>
      </c>
      <c r="T1038" s="17">
        <f t="shared" si="96"/>
        <v>26267.694300518135</v>
      </c>
      <c r="U1038" s="17">
        <f t="shared" si="97"/>
        <v>18079.518518518518</v>
      </c>
      <c r="V1038" s="17">
        <f t="shared" si="98"/>
        <v>3066.7746113989638</v>
      </c>
      <c r="W1038" s="17">
        <f t="shared" si="99"/>
        <v>2813.9259259259261</v>
      </c>
      <c r="X1038" s="17">
        <f t="shared" si="100"/>
        <v>733.75647668393788</v>
      </c>
      <c r="Y1038" s="17">
        <f t="shared" si="101"/>
        <v>573.58847736625512</v>
      </c>
    </row>
    <row r="1039" spans="1:25" s="3" customFormat="1" ht="20" customHeight="1" x14ac:dyDescent="0.15">
      <c r="A1039" s="8">
        <v>2010</v>
      </c>
      <c r="B1039" s="9">
        <v>159391</v>
      </c>
      <c r="C1039" s="10" t="s">
        <v>63</v>
      </c>
      <c r="D1039" s="10" t="s">
        <v>64</v>
      </c>
      <c r="E1039" s="10" t="s">
        <v>186</v>
      </c>
      <c r="G1039" s="3">
        <v>1</v>
      </c>
      <c r="H1039" s="10" t="s">
        <v>16</v>
      </c>
      <c r="I1039" s="3">
        <v>10802</v>
      </c>
      <c r="J1039" s="3">
        <v>11197</v>
      </c>
      <c r="K1039" s="3">
        <v>21999</v>
      </c>
      <c r="L1039" s="3">
        <v>34716045</v>
      </c>
      <c r="M1039" s="3">
        <v>13329017</v>
      </c>
      <c r="N1039" s="3">
        <v>381</v>
      </c>
      <c r="O1039" s="3">
        <v>260</v>
      </c>
      <c r="P1039" s="3">
        <v>5559776</v>
      </c>
      <c r="Q1039" s="3">
        <v>2769113</v>
      </c>
      <c r="R1039" s="3">
        <v>574182</v>
      </c>
      <c r="S1039" s="3">
        <v>353808</v>
      </c>
      <c r="T1039" s="17">
        <f t="shared" si="96"/>
        <v>91118.228346456686</v>
      </c>
      <c r="U1039" s="17">
        <f t="shared" si="97"/>
        <v>51265.45</v>
      </c>
      <c r="V1039" s="17">
        <f t="shared" si="98"/>
        <v>14592.587926509186</v>
      </c>
      <c r="W1039" s="17">
        <f t="shared" si="99"/>
        <v>10650.434615384615</v>
      </c>
      <c r="X1039" s="17">
        <f t="shared" si="100"/>
        <v>1507.0393700787401</v>
      </c>
      <c r="Y1039" s="17">
        <f t="shared" si="101"/>
        <v>1360.8</v>
      </c>
    </row>
    <row r="1040" spans="1:25" s="3" customFormat="1" ht="20" customHeight="1" x14ac:dyDescent="0.15">
      <c r="A1040" s="8">
        <v>2010</v>
      </c>
      <c r="B1040" s="9">
        <v>159647</v>
      </c>
      <c r="C1040" s="10" t="s">
        <v>65</v>
      </c>
      <c r="D1040" s="10" t="s">
        <v>64</v>
      </c>
      <c r="E1040" s="10" t="s">
        <v>186</v>
      </c>
      <c r="G1040" s="3">
        <v>1</v>
      </c>
      <c r="H1040" s="10" t="s">
        <v>16</v>
      </c>
      <c r="I1040" s="3">
        <v>3416</v>
      </c>
      <c r="J1040" s="3">
        <v>2965</v>
      </c>
      <c r="K1040" s="3">
        <v>6381</v>
      </c>
      <c r="L1040" s="3">
        <v>8094051</v>
      </c>
      <c r="M1040" s="3">
        <v>3586859</v>
      </c>
      <c r="N1040" s="3">
        <v>201</v>
      </c>
      <c r="O1040" s="3">
        <v>146</v>
      </c>
      <c r="P1040" s="3">
        <v>2162664</v>
      </c>
      <c r="Q1040" s="3">
        <v>993664</v>
      </c>
      <c r="R1040" s="3">
        <v>218907</v>
      </c>
      <c r="S1040" s="3">
        <v>83028</v>
      </c>
      <c r="T1040" s="17">
        <f t="shared" si="96"/>
        <v>40268.910447761191</v>
      </c>
      <c r="U1040" s="17">
        <f t="shared" si="97"/>
        <v>24567.527397260274</v>
      </c>
      <c r="V1040" s="17">
        <f t="shared" si="98"/>
        <v>10759.522388059702</v>
      </c>
      <c r="W1040" s="17">
        <f t="shared" si="99"/>
        <v>6805.9178082191784</v>
      </c>
      <c r="X1040" s="17">
        <f t="shared" si="100"/>
        <v>1089.0895522388059</v>
      </c>
      <c r="Y1040" s="17">
        <f t="shared" si="101"/>
        <v>568.68493150684935</v>
      </c>
    </row>
    <row r="1041" spans="1:25" s="3" customFormat="1" ht="20" customHeight="1" x14ac:dyDescent="0.15">
      <c r="A1041" s="8">
        <v>2010</v>
      </c>
      <c r="B1041" s="9">
        <v>237525</v>
      </c>
      <c r="C1041" s="10" t="s">
        <v>66</v>
      </c>
      <c r="D1041" s="10" t="s">
        <v>67</v>
      </c>
      <c r="E1041" s="10" t="s">
        <v>186</v>
      </c>
      <c r="G1041" s="3">
        <v>1</v>
      </c>
      <c r="H1041" s="10" t="s">
        <v>16</v>
      </c>
      <c r="I1041" s="3">
        <v>3757</v>
      </c>
      <c r="J1041" s="3">
        <v>4711</v>
      </c>
      <c r="K1041" s="3">
        <v>8468</v>
      </c>
      <c r="L1041" s="3">
        <v>10595114</v>
      </c>
      <c r="M1041" s="3">
        <v>5419972</v>
      </c>
      <c r="N1041" s="3">
        <v>214</v>
      </c>
      <c r="O1041" s="3">
        <v>228</v>
      </c>
      <c r="P1041" s="3">
        <v>2430673</v>
      </c>
      <c r="Q1041" s="3">
        <v>1369437</v>
      </c>
      <c r="R1041" s="3">
        <v>390190</v>
      </c>
      <c r="S1041" s="3">
        <v>146512</v>
      </c>
      <c r="T1041" s="17">
        <f t="shared" si="96"/>
        <v>49509.878504672895</v>
      </c>
      <c r="U1041" s="17">
        <f t="shared" si="97"/>
        <v>23771.807017543859</v>
      </c>
      <c r="V1041" s="17">
        <f t="shared" si="98"/>
        <v>11358.285046728972</v>
      </c>
      <c r="W1041" s="17">
        <f t="shared" si="99"/>
        <v>6006.3026315789475</v>
      </c>
      <c r="X1041" s="17">
        <f t="shared" si="100"/>
        <v>1823.3177570093458</v>
      </c>
      <c r="Y1041" s="17">
        <f t="shared" si="101"/>
        <v>642.59649122807014</v>
      </c>
    </row>
    <row r="1042" spans="1:25" s="3" customFormat="1" ht="20" customHeight="1" x14ac:dyDescent="0.15">
      <c r="A1042" s="8">
        <v>2010</v>
      </c>
      <c r="B1042" s="9">
        <v>204024</v>
      </c>
      <c r="C1042" s="10" t="s">
        <v>68</v>
      </c>
      <c r="D1042" s="10" t="s">
        <v>32</v>
      </c>
      <c r="E1042" s="10" t="s">
        <v>186</v>
      </c>
      <c r="G1042" s="3">
        <v>1</v>
      </c>
      <c r="H1042" s="10" t="s">
        <v>16</v>
      </c>
      <c r="I1042" s="3">
        <v>6811</v>
      </c>
      <c r="J1042" s="3">
        <v>7714</v>
      </c>
      <c r="K1042" s="3">
        <v>14525</v>
      </c>
      <c r="L1042" s="3">
        <v>12794118</v>
      </c>
      <c r="M1042" s="3">
        <v>6883047</v>
      </c>
      <c r="N1042" s="3">
        <v>280</v>
      </c>
      <c r="O1042" s="3">
        <v>316</v>
      </c>
      <c r="P1042" s="3">
        <v>2404007</v>
      </c>
      <c r="Q1042" s="3">
        <v>1003617</v>
      </c>
      <c r="R1042" s="3">
        <v>383947</v>
      </c>
      <c r="S1042" s="3">
        <v>158334</v>
      </c>
      <c r="T1042" s="17">
        <f t="shared" si="96"/>
        <v>45693.278571428571</v>
      </c>
      <c r="U1042" s="17">
        <f t="shared" si="97"/>
        <v>21781.794303797469</v>
      </c>
      <c r="V1042" s="17">
        <f t="shared" si="98"/>
        <v>8585.7392857142859</v>
      </c>
      <c r="W1042" s="17">
        <f t="shared" si="99"/>
        <v>3176.003164556962</v>
      </c>
      <c r="X1042" s="17">
        <f t="shared" si="100"/>
        <v>1371.2392857142856</v>
      </c>
      <c r="Y1042" s="17">
        <f t="shared" si="101"/>
        <v>501.05696202531647</v>
      </c>
    </row>
    <row r="1043" spans="1:25" s="3" customFormat="1" ht="20" customHeight="1" x14ac:dyDescent="0.15">
      <c r="A1043" s="8">
        <v>2010</v>
      </c>
      <c r="B1043" s="9">
        <v>171100</v>
      </c>
      <c r="C1043" s="10" t="s">
        <v>69</v>
      </c>
      <c r="D1043" s="10" t="s">
        <v>38</v>
      </c>
      <c r="E1043" s="10" t="s">
        <v>186</v>
      </c>
      <c r="G1043" s="3">
        <v>1</v>
      </c>
      <c r="H1043" s="10" t="s">
        <v>16</v>
      </c>
      <c r="I1043" s="3">
        <v>15627</v>
      </c>
      <c r="J1043" s="3">
        <v>17093</v>
      </c>
      <c r="K1043" s="3">
        <v>32720</v>
      </c>
      <c r="L1043" s="3">
        <v>35015404</v>
      </c>
      <c r="M1043" s="3">
        <v>13368731</v>
      </c>
      <c r="N1043" s="3">
        <v>423</v>
      </c>
      <c r="O1043" s="3">
        <v>460</v>
      </c>
      <c r="P1043" s="3">
        <v>7409990</v>
      </c>
      <c r="Q1043" s="3">
        <v>3085139</v>
      </c>
      <c r="R1043" s="3">
        <v>653640</v>
      </c>
      <c r="S1043" s="3">
        <v>287517</v>
      </c>
      <c r="T1043" s="17">
        <f t="shared" si="96"/>
        <v>82778.732860520089</v>
      </c>
      <c r="U1043" s="17">
        <f t="shared" si="97"/>
        <v>29062.458695652174</v>
      </c>
      <c r="V1043" s="17">
        <f t="shared" si="98"/>
        <v>17517.706855791963</v>
      </c>
      <c r="W1043" s="17">
        <f t="shared" si="99"/>
        <v>6706.8239130434786</v>
      </c>
      <c r="X1043" s="17">
        <f t="shared" si="100"/>
        <v>1545.2482269503546</v>
      </c>
      <c r="Y1043" s="17">
        <f t="shared" si="101"/>
        <v>625.03695652173917</v>
      </c>
    </row>
    <row r="1044" spans="1:25" s="3" customFormat="1" ht="20" customHeight="1" x14ac:dyDescent="0.15">
      <c r="A1044" s="8">
        <v>2010</v>
      </c>
      <c r="B1044" s="9">
        <v>220978</v>
      </c>
      <c r="C1044" s="10" t="s">
        <v>70</v>
      </c>
      <c r="D1044" s="10" t="s">
        <v>71</v>
      </c>
      <c r="E1044" s="10" t="s">
        <v>186</v>
      </c>
      <c r="G1044" s="3">
        <v>1</v>
      </c>
      <c r="H1044" s="10" t="s">
        <v>16</v>
      </c>
      <c r="I1044" s="3">
        <v>9531</v>
      </c>
      <c r="J1044" s="3">
        <v>10151</v>
      </c>
      <c r="K1044" s="3">
        <v>19682</v>
      </c>
      <c r="L1044" s="3">
        <v>10980118</v>
      </c>
      <c r="M1044" s="3">
        <v>4794109</v>
      </c>
      <c r="N1044" s="3">
        <v>295</v>
      </c>
      <c r="O1044" s="3">
        <v>161</v>
      </c>
      <c r="P1044" s="3">
        <v>2149404</v>
      </c>
      <c r="Q1044" s="3">
        <v>913881</v>
      </c>
      <c r="R1044" s="3">
        <v>288982</v>
      </c>
      <c r="S1044" s="3">
        <v>85986</v>
      </c>
      <c r="T1044" s="17">
        <f t="shared" si="96"/>
        <v>37220.738983050847</v>
      </c>
      <c r="U1044" s="17">
        <f t="shared" si="97"/>
        <v>29777.074534161489</v>
      </c>
      <c r="V1044" s="17">
        <f t="shared" si="98"/>
        <v>7286.1152542372884</v>
      </c>
      <c r="W1044" s="17">
        <f t="shared" si="99"/>
        <v>5676.2795031055903</v>
      </c>
      <c r="X1044" s="17">
        <f t="shared" si="100"/>
        <v>979.6</v>
      </c>
      <c r="Y1044" s="17">
        <f t="shared" si="101"/>
        <v>534.07453416149065</v>
      </c>
    </row>
    <row r="1045" spans="1:25" s="3" customFormat="1" ht="20" customHeight="1" x14ac:dyDescent="0.15">
      <c r="A1045" s="8">
        <v>2010</v>
      </c>
      <c r="B1045" s="9">
        <v>176080</v>
      </c>
      <c r="C1045" s="10" t="s">
        <v>72</v>
      </c>
      <c r="D1045" s="10" t="s">
        <v>73</v>
      </c>
      <c r="E1045" s="10" t="s">
        <v>186</v>
      </c>
      <c r="G1045" s="3">
        <v>1</v>
      </c>
      <c r="H1045" s="10" t="s">
        <v>16</v>
      </c>
      <c r="I1045" s="3">
        <v>7418</v>
      </c>
      <c r="J1045" s="3">
        <v>6661</v>
      </c>
      <c r="K1045" s="3">
        <v>14079</v>
      </c>
      <c r="L1045" s="3">
        <v>19592335</v>
      </c>
      <c r="M1045" s="3">
        <v>6350445</v>
      </c>
      <c r="N1045" s="3">
        <v>262</v>
      </c>
      <c r="O1045" s="3">
        <v>182</v>
      </c>
      <c r="P1045" s="3">
        <v>2428815</v>
      </c>
      <c r="Q1045" s="3">
        <v>1280483</v>
      </c>
      <c r="R1045" s="3">
        <v>477868</v>
      </c>
      <c r="S1045" s="3">
        <v>245349</v>
      </c>
      <c r="T1045" s="17">
        <f t="shared" si="96"/>
        <v>74779.904580152666</v>
      </c>
      <c r="U1045" s="17">
        <f t="shared" si="97"/>
        <v>34892.554945054944</v>
      </c>
      <c r="V1045" s="17">
        <f t="shared" si="98"/>
        <v>9270.2862595419847</v>
      </c>
      <c r="W1045" s="17">
        <f t="shared" si="99"/>
        <v>7035.6208791208792</v>
      </c>
      <c r="X1045" s="17">
        <f t="shared" si="100"/>
        <v>1823.9236641221373</v>
      </c>
      <c r="Y1045" s="17">
        <f t="shared" si="101"/>
        <v>1348.0714285714287</v>
      </c>
    </row>
    <row r="1046" spans="1:25" s="3" customFormat="1" ht="20" customHeight="1" x14ac:dyDescent="0.15">
      <c r="A1046" s="8">
        <v>2010</v>
      </c>
      <c r="B1046" s="9">
        <v>188030</v>
      </c>
      <c r="C1046" s="10" t="s">
        <v>74</v>
      </c>
      <c r="D1046" s="10" t="s">
        <v>75</v>
      </c>
      <c r="E1046" s="10" t="s">
        <v>186</v>
      </c>
      <c r="G1046" s="3">
        <v>1</v>
      </c>
      <c r="H1046" s="10" t="s">
        <v>16</v>
      </c>
      <c r="I1046" s="3">
        <v>5851</v>
      </c>
      <c r="J1046" s="3">
        <v>6768</v>
      </c>
      <c r="K1046" s="3">
        <v>12619</v>
      </c>
      <c r="L1046" s="3">
        <v>9364861</v>
      </c>
      <c r="M1046" s="3">
        <v>6341893</v>
      </c>
      <c r="N1046" s="3">
        <v>203</v>
      </c>
      <c r="O1046" s="3">
        <v>270</v>
      </c>
      <c r="P1046" s="3">
        <v>2976496</v>
      </c>
      <c r="Q1046" s="3">
        <v>1847709</v>
      </c>
      <c r="R1046" s="3">
        <v>293298</v>
      </c>
      <c r="S1046" s="3">
        <v>118607</v>
      </c>
      <c r="T1046" s="17">
        <f t="shared" si="96"/>
        <v>46132.320197044333</v>
      </c>
      <c r="U1046" s="17">
        <f t="shared" si="97"/>
        <v>23488.492592592593</v>
      </c>
      <c r="V1046" s="17">
        <f t="shared" si="98"/>
        <v>14662.541871921183</v>
      </c>
      <c r="W1046" s="17">
        <f t="shared" si="99"/>
        <v>6843.3666666666668</v>
      </c>
      <c r="X1046" s="17">
        <f t="shared" si="100"/>
        <v>1444.8177339901479</v>
      </c>
      <c r="Y1046" s="17">
        <f t="shared" si="101"/>
        <v>439.28518518518518</v>
      </c>
    </row>
    <row r="1047" spans="1:25" s="3" customFormat="1" ht="20" customHeight="1" x14ac:dyDescent="0.15">
      <c r="A1047" s="8">
        <v>2010</v>
      </c>
      <c r="B1047" s="9">
        <v>199193</v>
      </c>
      <c r="C1047" s="10" t="s">
        <v>76</v>
      </c>
      <c r="D1047" s="10" t="s">
        <v>14</v>
      </c>
      <c r="E1047" s="10" t="s">
        <v>186</v>
      </c>
      <c r="G1047" s="3">
        <v>1</v>
      </c>
      <c r="H1047" s="10" t="s">
        <v>16</v>
      </c>
      <c r="I1047" s="3">
        <v>12361</v>
      </c>
      <c r="J1047" s="3">
        <v>9613</v>
      </c>
      <c r="K1047" s="3">
        <v>21974</v>
      </c>
      <c r="L1047" s="3">
        <v>20740601</v>
      </c>
      <c r="M1047" s="3">
        <v>9233990</v>
      </c>
      <c r="N1047" s="3">
        <v>363</v>
      </c>
      <c r="O1047" s="3">
        <v>266</v>
      </c>
      <c r="P1047" s="3">
        <v>2910400</v>
      </c>
      <c r="Q1047" s="3">
        <v>1582485</v>
      </c>
      <c r="R1047" s="3">
        <v>722995</v>
      </c>
      <c r="S1047" s="3">
        <v>346197</v>
      </c>
      <c r="T1047" s="17">
        <f t="shared" si="96"/>
        <v>57136.64187327824</v>
      </c>
      <c r="U1047" s="17">
        <f t="shared" si="97"/>
        <v>34714.248120300748</v>
      </c>
      <c r="V1047" s="17">
        <f t="shared" si="98"/>
        <v>8017.6308539944903</v>
      </c>
      <c r="W1047" s="17">
        <f t="shared" si="99"/>
        <v>5949.1917293233082</v>
      </c>
      <c r="X1047" s="17">
        <f t="shared" si="100"/>
        <v>1991.7217630853995</v>
      </c>
      <c r="Y1047" s="17">
        <f t="shared" si="101"/>
        <v>1301.4924812030076</v>
      </c>
    </row>
    <row r="1048" spans="1:25" s="3" customFormat="1" ht="20" customHeight="1" x14ac:dyDescent="0.15">
      <c r="A1048" s="8">
        <v>2010</v>
      </c>
      <c r="B1048" s="9">
        <v>147703</v>
      </c>
      <c r="C1048" s="10" t="s">
        <v>77</v>
      </c>
      <c r="D1048" s="10" t="s">
        <v>78</v>
      </c>
      <c r="E1048" s="10" t="s">
        <v>186</v>
      </c>
      <c r="G1048" s="3">
        <v>1</v>
      </c>
      <c r="H1048" s="10" t="s">
        <v>16</v>
      </c>
      <c r="I1048" s="3">
        <v>7858</v>
      </c>
      <c r="J1048" s="3">
        <v>7992</v>
      </c>
      <c r="K1048" s="3">
        <v>15850</v>
      </c>
      <c r="L1048" s="3">
        <v>10334129</v>
      </c>
      <c r="M1048" s="3">
        <v>5233166</v>
      </c>
      <c r="N1048" s="3">
        <v>245</v>
      </c>
      <c r="O1048" s="3">
        <v>235</v>
      </c>
      <c r="P1048" s="3">
        <v>1752692</v>
      </c>
      <c r="Q1048" s="3">
        <v>812111</v>
      </c>
      <c r="R1048" s="3">
        <v>182791</v>
      </c>
      <c r="S1048" s="3">
        <v>88582</v>
      </c>
      <c r="T1048" s="17">
        <f t="shared" si="96"/>
        <v>42180.118367346942</v>
      </c>
      <c r="U1048" s="17">
        <f t="shared" si="97"/>
        <v>22268.791489361702</v>
      </c>
      <c r="V1048" s="17">
        <f t="shared" si="98"/>
        <v>7153.844897959184</v>
      </c>
      <c r="W1048" s="17">
        <f t="shared" si="99"/>
        <v>3455.7914893617021</v>
      </c>
      <c r="X1048" s="17">
        <f t="shared" si="100"/>
        <v>746.08571428571429</v>
      </c>
      <c r="Y1048" s="17">
        <f t="shared" si="101"/>
        <v>376.94468085106382</v>
      </c>
    </row>
    <row r="1049" spans="1:25" s="3" customFormat="1" ht="20" customHeight="1" x14ac:dyDescent="0.15">
      <c r="A1049" s="8">
        <v>2010</v>
      </c>
      <c r="B1049" s="9">
        <v>147767</v>
      </c>
      <c r="C1049" s="10" t="s">
        <v>79</v>
      </c>
      <c r="D1049" s="10" t="s">
        <v>78</v>
      </c>
      <c r="E1049" s="10" t="s">
        <v>186</v>
      </c>
      <c r="G1049" s="3">
        <v>1</v>
      </c>
      <c r="H1049" s="10" t="s">
        <v>16</v>
      </c>
      <c r="I1049" s="3">
        <v>4067</v>
      </c>
      <c r="J1049" s="3">
        <v>4431</v>
      </c>
      <c r="K1049" s="3">
        <v>8498</v>
      </c>
      <c r="L1049" s="3">
        <v>28828514</v>
      </c>
      <c r="M1049" s="3">
        <v>12139662</v>
      </c>
      <c r="N1049" s="3">
        <v>236</v>
      </c>
      <c r="O1049" s="3">
        <v>238</v>
      </c>
      <c r="P1049" s="3">
        <v>6363613</v>
      </c>
      <c r="Q1049" s="3">
        <v>1949287</v>
      </c>
      <c r="R1049" s="3">
        <v>499730</v>
      </c>
      <c r="S1049" s="3">
        <v>255274</v>
      </c>
      <c r="T1049" s="17">
        <f t="shared" si="96"/>
        <v>122154.72033898305</v>
      </c>
      <c r="U1049" s="17">
        <f t="shared" si="97"/>
        <v>51006.983193277309</v>
      </c>
      <c r="V1049" s="17">
        <f t="shared" si="98"/>
        <v>26964.461864406781</v>
      </c>
      <c r="W1049" s="17">
        <f t="shared" si="99"/>
        <v>8190.2815126050418</v>
      </c>
      <c r="X1049" s="17">
        <f t="shared" si="100"/>
        <v>2117.5</v>
      </c>
      <c r="Y1049" s="17">
        <f t="shared" si="101"/>
        <v>1072.579831932773</v>
      </c>
    </row>
    <row r="1050" spans="1:25" s="3" customFormat="1" ht="20" customHeight="1" x14ac:dyDescent="0.15">
      <c r="A1050" s="8">
        <v>2010</v>
      </c>
      <c r="B1050" s="9">
        <v>204796</v>
      </c>
      <c r="C1050" s="10" t="s">
        <v>80</v>
      </c>
      <c r="D1050" s="10" t="s">
        <v>32</v>
      </c>
      <c r="E1050" s="10" t="s">
        <v>186</v>
      </c>
      <c r="G1050" s="3">
        <v>1</v>
      </c>
      <c r="H1050" s="10" t="s">
        <v>16</v>
      </c>
      <c r="I1050" s="3">
        <v>20292</v>
      </c>
      <c r="J1050" s="3">
        <v>18008</v>
      </c>
      <c r="K1050" s="3">
        <v>38300</v>
      </c>
      <c r="L1050" s="3">
        <v>54593252</v>
      </c>
      <c r="M1050" s="3">
        <v>20137721</v>
      </c>
      <c r="N1050" s="3">
        <v>526</v>
      </c>
      <c r="O1050" s="3">
        <v>478</v>
      </c>
      <c r="P1050" s="3">
        <v>12693586</v>
      </c>
      <c r="Q1050" s="3">
        <v>2929880</v>
      </c>
      <c r="R1050" s="3">
        <v>782735</v>
      </c>
      <c r="S1050" s="3">
        <v>351278</v>
      </c>
      <c r="T1050" s="17">
        <f t="shared" si="96"/>
        <v>103789.45247148289</v>
      </c>
      <c r="U1050" s="17">
        <f t="shared" si="97"/>
        <v>42129.12343096234</v>
      </c>
      <c r="V1050" s="17">
        <f t="shared" si="98"/>
        <v>24132.292775665399</v>
      </c>
      <c r="W1050" s="17">
        <f t="shared" si="99"/>
        <v>6129.4560669456068</v>
      </c>
      <c r="X1050" s="17">
        <f t="shared" si="100"/>
        <v>1488.0893536121673</v>
      </c>
      <c r="Y1050" s="17">
        <f t="shared" si="101"/>
        <v>734.89121338912139</v>
      </c>
    </row>
    <row r="1051" spans="1:25" s="3" customFormat="1" ht="20" customHeight="1" x14ac:dyDescent="0.15">
      <c r="A1051" s="8">
        <v>2010</v>
      </c>
      <c r="B1051" s="9">
        <v>204857</v>
      </c>
      <c r="C1051" s="10" t="s">
        <v>81</v>
      </c>
      <c r="D1051" s="10" t="s">
        <v>32</v>
      </c>
      <c r="E1051" s="10" t="s">
        <v>186</v>
      </c>
      <c r="G1051" s="3">
        <v>1</v>
      </c>
      <c r="H1051" s="10" t="s">
        <v>16</v>
      </c>
      <c r="I1051" s="3">
        <v>8177</v>
      </c>
      <c r="J1051" s="3">
        <v>8923</v>
      </c>
      <c r="K1051" s="3">
        <v>17100</v>
      </c>
      <c r="L1051" s="3">
        <v>9764510</v>
      </c>
      <c r="M1051" s="3">
        <v>5332659</v>
      </c>
      <c r="N1051" s="3">
        <v>254</v>
      </c>
      <c r="O1051" s="3">
        <v>249</v>
      </c>
      <c r="P1051" s="3">
        <v>1725418</v>
      </c>
      <c r="Q1051" s="3">
        <v>736090</v>
      </c>
      <c r="R1051" s="3">
        <v>296483</v>
      </c>
      <c r="S1051" s="3">
        <v>134207</v>
      </c>
      <c r="T1051" s="17">
        <f t="shared" si="96"/>
        <v>38442.952755905513</v>
      </c>
      <c r="U1051" s="17">
        <f t="shared" si="97"/>
        <v>21416.301204819276</v>
      </c>
      <c r="V1051" s="17">
        <f t="shared" si="98"/>
        <v>6792.9842519685035</v>
      </c>
      <c r="W1051" s="17">
        <f t="shared" si="99"/>
        <v>2956.1847389558234</v>
      </c>
      <c r="X1051" s="17">
        <f t="shared" si="100"/>
        <v>1167.2559055118111</v>
      </c>
      <c r="Y1051" s="17">
        <f t="shared" si="101"/>
        <v>538.98393574297188</v>
      </c>
    </row>
    <row r="1052" spans="1:25" s="3" customFormat="1" ht="20" customHeight="1" x14ac:dyDescent="0.15">
      <c r="A1052" s="8">
        <v>2010</v>
      </c>
      <c r="B1052" s="9">
        <v>207388</v>
      </c>
      <c r="C1052" s="10" t="s">
        <v>82</v>
      </c>
      <c r="D1052" s="10" t="s">
        <v>83</v>
      </c>
      <c r="E1052" s="10" t="s">
        <v>186</v>
      </c>
      <c r="G1052" s="3">
        <v>1</v>
      </c>
      <c r="H1052" s="10" t="s">
        <v>16</v>
      </c>
      <c r="I1052" s="3">
        <v>8132</v>
      </c>
      <c r="J1052" s="3">
        <v>7604</v>
      </c>
      <c r="K1052" s="3">
        <v>15736</v>
      </c>
      <c r="L1052" s="3">
        <v>24325866</v>
      </c>
      <c r="M1052" s="3">
        <v>7254457</v>
      </c>
      <c r="N1052" s="3">
        <v>323</v>
      </c>
      <c r="O1052" s="3">
        <v>270</v>
      </c>
      <c r="P1052" s="3">
        <v>4019490</v>
      </c>
      <c r="Q1052" s="3">
        <v>1526394</v>
      </c>
      <c r="R1052" s="3">
        <v>482596</v>
      </c>
      <c r="S1052" s="3">
        <v>197527</v>
      </c>
      <c r="T1052" s="17">
        <f t="shared" si="96"/>
        <v>75312.278637770898</v>
      </c>
      <c r="U1052" s="17">
        <f t="shared" si="97"/>
        <v>26868.359259259258</v>
      </c>
      <c r="V1052" s="17">
        <f t="shared" si="98"/>
        <v>12444.241486068111</v>
      </c>
      <c r="W1052" s="17">
        <f t="shared" si="99"/>
        <v>5653.3111111111111</v>
      </c>
      <c r="X1052" s="17">
        <f t="shared" si="100"/>
        <v>1494.1052631578948</v>
      </c>
      <c r="Y1052" s="17">
        <f t="shared" si="101"/>
        <v>731.58148148148143</v>
      </c>
    </row>
    <row r="1053" spans="1:25" s="3" customFormat="1" ht="20" customHeight="1" x14ac:dyDescent="0.15">
      <c r="A1053" s="8">
        <v>2010</v>
      </c>
      <c r="B1053" s="9">
        <v>232982</v>
      </c>
      <c r="C1053" s="10" t="s">
        <v>84</v>
      </c>
      <c r="D1053" s="10" t="s">
        <v>62</v>
      </c>
      <c r="E1053" s="10" t="s">
        <v>187</v>
      </c>
      <c r="G1053" s="3">
        <v>1</v>
      </c>
      <c r="H1053" s="10" t="s">
        <v>16</v>
      </c>
      <c r="I1053" s="3">
        <v>6820</v>
      </c>
      <c r="J1053" s="3">
        <v>7525</v>
      </c>
      <c r="K1053" s="3">
        <v>14345</v>
      </c>
      <c r="L1053" s="3">
        <v>10469538</v>
      </c>
      <c r="M1053" s="3">
        <v>5699625</v>
      </c>
      <c r="N1053" s="3">
        <v>257</v>
      </c>
      <c r="O1053" s="3">
        <v>233</v>
      </c>
      <c r="P1053" s="3">
        <v>1894601</v>
      </c>
      <c r="Q1053" s="3">
        <v>1171960</v>
      </c>
      <c r="R1053" s="3">
        <v>240033</v>
      </c>
      <c r="S1053" s="3">
        <v>135948</v>
      </c>
      <c r="T1053" s="17">
        <f t="shared" si="96"/>
        <v>40737.501945525291</v>
      </c>
      <c r="U1053" s="17">
        <f t="shared" si="97"/>
        <v>24461.909871244636</v>
      </c>
      <c r="V1053" s="17">
        <f t="shared" si="98"/>
        <v>7371.988326848249</v>
      </c>
      <c r="W1053" s="17">
        <f t="shared" si="99"/>
        <v>5029.8712446351929</v>
      </c>
      <c r="X1053" s="17">
        <f t="shared" si="100"/>
        <v>933.98054474708169</v>
      </c>
      <c r="Y1053" s="17">
        <f t="shared" si="101"/>
        <v>583.46781115879833</v>
      </c>
    </row>
    <row r="1054" spans="1:25" s="3" customFormat="1" ht="20" customHeight="1" x14ac:dyDescent="0.15">
      <c r="A1054" s="8">
        <v>2010</v>
      </c>
      <c r="B1054" s="9">
        <v>209542</v>
      </c>
      <c r="C1054" s="10" t="s">
        <v>85</v>
      </c>
      <c r="D1054" s="10" t="s">
        <v>86</v>
      </c>
      <c r="E1054" s="10" t="s">
        <v>186</v>
      </c>
      <c r="G1054" s="3">
        <v>1</v>
      </c>
      <c r="H1054" s="10" t="s">
        <v>16</v>
      </c>
      <c r="I1054" s="3">
        <v>8656</v>
      </c>
      <c r="J1054" s="3">
        <v>7491</v>
      </c>
      <c r="K1054" s="3">
        <v>16147</v>
      </c>
      <c r="L1054" s="3">
        <v>20079450</v>
      </c>
      <c r="M1054" s="3">
        <v>9037908</v>
      </c>
      <c r="N1054" s="3">
        <v>296</v>
      </c>
      <c r="O1054" s="3">
        <v>253</v>
      </c>
      <c r="P1054" s="3">
        <v>3105969</v>
      </c>
      <c r="Q1054" s="3">
        <v>1504718</v>
      </c>
      <c r="R1054" s="3">
        <v>549846</v>
      </c>
      <c r="S1054" s="3">
        <v>239819</v>
      </c>
      <c r="T1054" s="17">
        <f t="shared" si="96"/>
        <v>67835.979729729734</v>
      </c>
      <c r="U1054" s="17">
        <f t="shared" si="97"/>
        <v>35722.956521739128</v>
      </c>
      <c r="V1054" s="17">
        <f t="shared" si="98"/>
        <v>10493.138513513513</v>
      </c>
      <c r="W1054" s="17">
        <f t="shared" si="99"/>
        <v>5947.501976284585</v>
      </c>
      <c r="X1054" s="17">
        <f t="shared" si="100"/>
        <v>1857.5878378378379</v>
      </c>
      <c r="Y1054" s="17">
        <f t="shared" si="101"/>
        <v>947.901185770751</v>
      </c>
    </row>
    <row r="1055" spans="1:25" s="3" customFormat="1" ht="20" customHeight="1" x14ac:dyDescent="0.15">
      <c r="A1055" s="8">
        <v>2010</v>
      </c>
      <c r="B1055" s="9">
        <v>243780</v>
      </c>
      <c r="C1055" s="10" t="s">
        <v>87</v>
      </c>
      <c r="D1055" s="10" t="s">
        <v>24</v>
      </c>
      <c r="E1055" s="10" t="s">
        <v>186</v>
      </c>
      <c r="G1055" s="3">
        <v>1</v>
      </c>
      <c r="H1055" s="10" t="s">
        <v>16</v>
      </c>
      <c r="I1055" s="3">
        <v>17637</v>
      </c>
      <c r="J1055" s="3">
        <v>12481</v>
      </c>
      <c r="K1055" s="3">
        <v>30118</v>
      </c>
      <c r="L1055" s="3">
        <v>22166459</v>
      </c>
      <c r="M1055" s="3">
        <v>9714703</v>
      </c>
      <c r="N1055" s="3">
        <v>339</v>
      </c>
      <c r="O1055" s="3">
        <v>257</v>
      </c>
      <c r="P1055" s="3">
        <v>5660490</v>
      </c>
      <c r="Q1055" s="3">
        <v>2541469</v>
      </c>
      <c r="R1055" s="3">
        <v>684920</v>
      </c>
      <c r="S1055" s="3">
        <v>269623</v>
      </c>
      <c r="T1055" s="17">
        <f t="shared" si="96"/>
        <v>65387.784660766963</v>
      </c>
      <c r="U1055" s="17">
        <f t="shared" si="97"/>
        <v>37800.400778210118</v>
      </c>
      <c r="V1055" s="17">
        <f t="shared" si="98"/>
        <v>16697.610619469026</v>
      </c>
      <c r="W1055" s="17">
        <f t="shared" si="99"/>
        <v>9888.9844357976654</v>
      </c>
      <c r="X1055" s="17">
        <f t="shared" si="100"/>
        <v>2020.4129793510324</v>
      </c>
      <c r="Y1055" s="17">
        <f t="shared" si="101"/>
        <v>1049.1167315175098</v>
      </c>
    </row>
    <row r="1056" spans="1:25" s="3" customFormat="1" ht="20" customHeight="1" x14ac:dyDescent="0.15">
      <c r="A1056" s="8">
        <v>2010</v>
      </c>
      <c r="B1056" s="9">
        <v>227757</v>
      </c>
      <c r="C1056" s="10" t="s">
        <v>88</v>
      </c>
      <c r="D1056" s="10" t="s">
        <v>26</v>
      </c>
      <c r="E1056" s="10" t="s">
        <v>186</v>
      </c>
      <c r="G1056" s="3">
        <v>1</v>
      </c>
      <c r="H1056" s="10" t="s">
        <v>16</v>
      </c>
      <c r="I1056" s="3">
        <v>1802</v>
      </c>
      <c r="J1056" s="3">
        <v>1645</v>
      </c>
      <c r="K1056" s="3">
        <v>3447</v>
      </c>
      <c r="L1056" s="3">
        <v>21479955</v>
      </c>
      <c r="M1056" s="3">
        <v>7895094</v>
      </c>
      <c r="N1056" s="3">
        <v>311</v>
      </c>
      <c r="O1056" s="3">
        <v>210</v>
      </c>
      <c r="P1056" s="3">
        <v>2412609</v>
      </c>
      <c r="Q1056" s="3">
        <v>798107</v>
      </c>
      <c r="R1056" s="3">
        <v>447140</v>
      </c>
      <c r="S1056" s="3">
        <v>200054</v>
      </c>
      <c r="T1056" s="17">
        <f t="shared" si="96"/>
        <v>69067.379421221864</v>
      </c>
      <c r="U1056" s="17">
        <f t="shared" si="97"/>
        <v>37595.685714285712</v>
      </c>
      <c r="V1056" s="17">
        <f t="shared" si="98"/>
        <v>7757.5852090032158</v>
      </c>
      <c r="W1056" s="17">
        <f t="shared" si="99"/>
        <v>3800.5095238095237</v>
      </c>
      <c r="X1056" s="17">
        <f t="shared" si="100"/>
        <v>1437.7491961414792</v>
      </c>
      <c r="Y1056" s="17">
        <f t="shared" si="101"/>
        <v>952.63809523809527</v>
      </c>
    </row>
    <row r="1057" spans="1:25" s="3" customFormat="1" ht="20" customHeight="1" x14ac:dyDescent="0.15">
      <c r="A1057" s="8">
        <v>2010</v>
      </c>
      <c r="B1057" s="9">
        <v>186380</v>
      </c>
      <c r="C1057" s="10" t="s">
        <v>89</v>
      </c>
      <c r="D1057" s="10" t="s">
        <v>90</v>
      </c>
      <c r="E1057" s="10" t="s">
        <v>186</v>
      </c>
      <c r="G1057" s="3">
        <v>1</v>
      </c>
      <c r="H1057" s="10" t="s">
        <v>16</v>
      </c>
      <c r="I1057" s="3">
        <v>14841</v>
      </c>
      <c r="J1057" s="3">
        <v>13988</v>
      </c>
      <c r="K1057" s="3">
        <v>28829</v>
      </c>
      <c r="L1057" s="3">
        <v>26345357</v>
      </c>
      <c r="M1057" s="3">
        <v>10464346</v>
      </c>
      <c r="N1057" s="3">
        <v>349</v>
      </c>
      <c r="O1057" s="3">
        <v>345</v>
      </c>
      <c r="P1057" s="3">
        <v>6096034</v>
      </c>
      <c r="Q1057" s="3">
        <v>1648665</v>
      </c>
      <c r="R1057" s="3">
        <v>495170</v>
      </c>
      <c r="S1057" s="3">
        <v>223673</v>
      </c>
      <c r="T1057" s="17">
        <f t="shared" si="96"/>
        <v>75488.128939828079</v>
      </c>
      <c r="U1057" s="17">
        <f t="shared" si="97"/>
        <v>30331.437681159419</v>
      </c>
      <c r="V1057" s="17">
        <f t="shared" si="98"/>
        <v>17467.146131805159</v>
      </c>
      <c r="W1057" s="17">
        <f t="shared" si="99"/>
        <v>4778.739130434783</v>
      </c>
      <c r="X1057" s="17">
        <f t="shared" si="100"/>
        <v>1418.8252148997135</v>
      </c>
      <c r="Y1057" s="17">
        <f t="shared" si="101"/>
        <v>648.3275362318841</v>
      </c>
    </row>
    <row r="1058" spans="1:25" s="3" customFormat="1" ht="20" customHeight="1" x14ac:dyDescent="0.15">
      <c r="A1058" s="8">
        <v>2010</v>
      </c>
      <c r="B1058" s="9">
        <v>122409</v>
      </c>
      <c r="C1058" s="10" t="s">
        <v>91</v>
      </c>
      <c r="D1058" s="10" t="s">
        <v>36</v>
      </c>
      <c r="E1058" s="10" t="s">
        <v>186</v>
      </c>
      <c r="G1058" s="3">
        <v>1</v>
      </c>
      <c r="H1058" s="10" t="s">
        <v>16</v>
      </c>
      <c r="I1058" s="3">
        <v>8991</v>
      </c>
      <c r="J1058" s="3">
        <v>11883</v>
      </c>
      <c r="K1058" s="3">
        <v>20874</v>
      </c>
      <c r="L1058" s="3">
        <v>18534782</v>
      </c>
      <c r="M1058" s="3">
        <v>8123760</v>
      </c>
      <c r="N1058" s="3">
        <v>222</v>
      </c>
      <c r="O1058" s="3">
        <v>270</v>
      </c>
      <c r="P1058" s="3">
        <v>3126986</v>
      </c>
      <c r="Q1058" s="3">
        <v>1496249</v>
      </c>
      <c r="R1058" s="3">
        <v>221214</v>
      </c>
      <c r="S1058" s="3">
        <v>184276</v>
      </c>
      <c r="T1058" s="17">
        <f t="shared" si="96"/>
        <v>83490.009009009009</v>
      </c>
      <c r="U1058" s="17">
        <f t="shared" si="97"/>
        <v>30088</v>
      </c>
      <c r="V1058" s="17">
        <f t="shared" si="98"/>
        <v>14085.522522522522</v>
      </c>
      <c r="W1058" s="17">
        <f t="shared" si="99"/>
        <v>5541.6629629629633</v>
      </c>
      <c r="X1058" s="17">
        <f t="shared" si="100"/>
        <v>996.45945945945948</v>
      </c>
      <c r="Y1058" s="17">
        <f t="shared" si="101"/>
        <v>682.50370370370365</v>
      </c>
    </row>
    <row r="1059" spans="1:25" s="3" customFormat="1" ht="20" customHeight="1" x14ac:dyDescent="0.15">
      <c r="A1059" s="8">
        <v>2010</v>
      </c>
      <c r="B1059" s="9">
        <v>122755</v>
      </c>
      <c r="C1059" s="10" t="s">
        <v>92</v>
      </c>
      <c r="D1059" s="10" t="s">
        <v>36</v>
      </c>
      <c r="E1059" s="10" t="s">
        <v>186</v>
      </c>
      <c r="G1059" s="3">
        <v>1</v>
      </c>
      <c r="H1059" s="10" t="s">
        <v>16</v>
      </c>
      <c r="I1059" s="3">
        <v>8731</v>
      </c>
      <c r="J1059" s="3">
        <v>9369</v>
      </c>
      <c r="K1059" s="3">
        <v>18100</v>
      </c>
      <c r="L1059" s="3">
        <v>8607858</v>
      </c>
      <c r="M1059" s="3">
        <v>4702602</v>
      </c>
      <c r="N1059" s="3">
        <v>231</v>
      </c>
      <c r="O1059" s="3">
        <v>197</v>
      </c>
      <c r="P1059" s="3">
        <v>2398886</v>
      </c>
      <c r="Q1059" s="3">
        <v>1181990</v>
      </c>
      <c r="R1059" s="3">
        <v>219655</v>
      </c>
      <c r="S1059" s="3">
        <v>78733</v>
      </c>
      <c r="T1059" s="17">
        <f t="shared" si="96"/>
        <v>37263.454545454544</v>
      </c>
      <c r="U1059" s="17">
        <f t="shared" si="97"/>
        <v>23871.07614213198</v>
      </c>
      <c r="V1059" s="17">
        <f t="shared" si="98"/>
        <v>10384.787878787878</v>
      </c>
      <c r="W1059" s="17">
        <f t="shared" si="99"/>
        <v>5999.9492385786798</v>
      </c>
      <c r="X1059" s="17">
        <f t="shared" si="100"/>
        <v>950.88744588744589</v>
      </c>
      <c r="Y1059" s="17">
        <f t="shared" si="101"/>
        <v>399.65989847715736</v>
      </c>
    </row>
    <row r="1060" spans="1:25" s="3" customFormat="1" ht="20" customHeight="1" x14ac:dyDescent="0.15">
      <c r="A1060" s="8">
        <v>2010</v>
      </c>
      <c r="B1060" s="9">
        <v>228246</v>
      </c>
      <c r="C1060" s="10" t="s">
        <v>93</v>
      </c>
      <c r="D1060" s="10" t="s">
        <v>26</v>
      </c>
      <c r="E1060" s="10" t="s">
        <v>186</v>
      </c>
      <c r="G1060" s="3">
        <v>1</v>
      </c>
      <c r="H1060" s="10" t="s">
        <v>16</v>
      </c>
      <c r="I1060" s="3">
        <v>2782</v>
      </c>
      <c r="J1060" s="3">
        <v>3142</v>
      </c>
      <c r="K1060" s="3">
        <v>5924</v>
      </c>
      <c r="L1060" s="3">
        <v>19254967</v>
      </c>
      <c r="M1060" s="3">
        <v>10059122</v>
      </c>
      <c r="N1060" s="3">
        <v>214</v>
      </c>
      <c r="O1060" s="3">
        <v>246</v>
      </c>
      <c r="P1060" s="3">
        <v>3122858</v>
      </c>
      <c r="Q1060" s="3">
        <v>1422096</v>
      </c>
      <c r="R1060" s="3">
        <v>290043</v>
      </c>
      <c r="S1060" s="3">
        <v>154689</v>
      </c>
      <c r="T1060" s="17">
        <f t="shared" si="96"/>
        <v>89976.48130841121</v>
      </c>
      <c r="U1060" s="17">
        <f t="shared" si="97"/>
        <v>40890.739837398374</v>
      </c>
      <c r="V1060" s="17">
        <f t="shared" si="98"/>
        <v>14592.794392523365</v>
      </c>
      <c r="W1060" s="17">
        <f t="shared" si="99"/>
        <v>5780.8780487804879</v>
      </c>
      <c r="X1060" s="17">
        <f t="shared" si="100"/>
        <v>1355.3411214953271</v>
      </c>
      <c r="Y1060" s="17">
        <f t="shared" si="101"/>
        <v>628.81707317073176</v>
      </c>
    </row>
    <row r="1061" spans="1:25" s="3" customFormat="1" ht="20" customHeight="1" x14ac:dyDescent="0.15">
      <c r="A1061" s="8">
        <v>2010</v>
      </c>
      <c r="B1061" s="9">
        <v>243744</v>
      </c>
      <c r="C1061" s="10" t="s">
        <v>94</v>
      </c>
      <c r="D1061" s="10" t="s">
        <v>36</v>
      </c>
      <c r="E1061" s="10" t="s">
        <v>186</v>
      </c>
      <c r="G1061" s="3">
        <v>1</v>
      </c>
      <c r="H1061" s="10" t="s">
        <v>16</v>
      </c>
      <c r="I1061" s="3">
        <v>3553</v>
      </c>
      <c r="J1061" s="3">
        <v>3334</v>
      </c>
      <c r="K1061" s="3">
        <v>6887</v>
      </c>
      <c r="L1061" s="3">
        <v>29787838</v>
      </c>
      <c r="M1061" s="3">
        <v>17976541</v>
      </c>
      <c r="N1061" s="3">
        <v>463</v>
      </c>
      <c r="O1061" s="3">
        <v>393</v>
      </c>
      <c r="P1061" s="3">
        <v>5956748</v>
      </c>
      <c r="Q1061" s="3">
        <v>2883494</v>
      </c>
      <c r="R1061" s="3">
        <v>771567</v>
      </c>
      <c r="S1061" s="3">
        <v>307870</v>
      </c>
      <c r="T1061" s="17">
        <f t="shared" si="96"/>
        <v>64336.583153347732</v>
      </c>
      <c r="U1061" s="17">
        <f t="shared" si="97"/>
        <v>45741.834605597964</v>
      </c>
      <c r="V1061" s="17">
        <f t="shared" si="98"/>
        <v>12865.546436285098</v>
      </c>
      <c r="W1061" s="17">
        <f t="shared" si="99"/>
        <v>7337.1348600508909</v>
      </c>
      <c r="X1061" s="17">
        <f t="shared" si="100"/>
        <v>1666.4514038876889</v>
      </c>
      <c r="Y1061" s="17">
        <f t="shared" si="101"/>
        <v>783.38422391857512</v>
      </c>
    </row>
    <row r="1062" spans="1:25" s="3" customFormat="1" ht="20" customHeight="1" x14ac:dyDescent="0.15">
      <c r="A1062" s="8">
        <v>2010</v>
      </c>
      <c r="B1062" s="9">
        <v>196413</v>
      </c>
      <c r="C1062" s="10" t="s">
        <v>95</v>
      </c>
      <c r="D1062" s="10" t="s">
        <v>96</v>
      </c>
      <c r="E1062" s="10" t="s">
        <v>186</v>
      </c>
      <c r="G1062" s="3">
        <v>1</v>
      </c>
      <c r="H1062" s="10" t="s">
        <v>16</v>
      </c>
      <c r="I1062" s="3">
        <v>5793</v>
      </c>
      <c r="J1062" s="3">
        <v>7431</v>
      </c>
      <c r="K1062" s="3">
        <v>13224</v>
      </c>
      <c r="L1062" s="3">
        <v>30279364</v>
      </c>
      <c r="M1062" s="3">
        <v>16640999</v>
      </c>
      <c r="N1062" s="3">
        <v>419</v>
      </c>
      <c r="O1062" s="3">
        <v>346</v>
      </c>
      <c r="P1062" s="3">
        <v>4659644</v>
      </c>
      <c r="Q1062" s="3">
        <v>2467060</v>
      </c>
      <c r="R1062" s="3">
        <v>655055</v>
      </c>
      <c r="S1062" s="3">
        <v>390157</v>
      </c>
      <c r="T1062" s="17">
        <f t="shared" si="96"/>
        <v>72265.785202863961</v>
      </c>
      <c r="U1062" s="17">
        <f t="shared" si="97"/>
        <v>48095.37283236994</v>
      </c>
      <c r="V1062" s="17">
        <f t="shared" si="98"/>
        <v>11120.868735083532</v>
      </c>
      <c r="W1062" s="17">
        <f t="shared" si="99"/>
        <v>7130.2312138728321</v>
      </c>
      <c r="X1062" s="17">
        <f t="shared" si="100"/>
        <v>1563.3770883054892</v>
      </c>
      <c r="Y1062" s="17">
        <f t="shared" si="101"/>
        <v>1127.621387283237</v>
      </c>
    </row>
    <row r="1063" spans="1:25" s="3" customFormat="1" ht="20" customHeight="1" x14ac:dyDescent="0.15">
      <c r="A1063" s="8">
        <v>2010</v>
      </c>
      <c r="B1063" s="9">
        <v>216339</v>
      </c>
      <c r="C1063" s="10" t="s">
        <v>97</v>
      </c>
      <c r="D1063" s="10" t="s">
        <v>98</v>
      </c>
      <c r="E1063" s="10" t="s">
        <v>186</v>
      </c>
      <c r="G1063" s="3">
        <v>1</v>
      </c>
      <c r="H1063" s="10" t="s">
        <v>16</v>
      </c>
      <c r="I1063" s="3">
        <v>11670</v>
      </c>
      <c r="J1063" s="3">
        <v>12831</v>
      </c>
      <c r="K1063" s="3">
        <v>24501</v>
      </c>
      <c r="L1063" s="3">
        <v>15801575</v>
      </c>
      <c r="M1063" s="3">
        <v>7354571</v>
      </c>
      <c r="N1063" s="3">
        <v>341</v>
      </c>
      <c r="O1063" s="3">
        <v>332</v>
      </c>
      <c r="P1063" s="3">
        <v>2940294</v>
      </c>
      <c r="Q1063" s="3">
        <v>1041222</v>
      </c>
      <c r="R1063" s="3">
        <v>289671</v>
      </c>
      <c r="S1063" s="3">
        <v>100877</v>
      </c>
      <c r="T1063" s="17">
        <f t="shared" si="96"/>
        <v>46338.929618768329</v>
      </c>
      <c r="U1063" s="17">
        <f t="shared" si="97"/>
        <v>22152.322289156626</v>
      </c>
      <c r="V1063" s="17">
        <f t="shared" si="98"/>
        <v>8622.5630498533719</v>
      </c>
      <c r="W1063" s="17">
        <f t="shared" si="99"/>
        <v>3136.2108433734938</v>
      </c>
      <c r="X1063" s="17">
        <f t="shared" si="100"/>
        <v>849.47507331378301</v>
      </c>
      <c r="Y1063" s="17">
        <f t="shared" si="101"/>
        <v>303.84638554216866</v>
      </c>
    </row>
    <row r="1064" spans="1:25" s="3" customFormat="1" ht="20" customHeight="1" x14ac:dyDescent="0.15">
      <c r="A1064" s="8">
        <v>2010</v>
      </c>
      <c r="B1064" s="9">
        <v>228723</v>
      </c>
      <c r="C1064" s="10" t="s">
        <v>99</v>
      </c>
      <c r="D1064" s="10" t="s">
        <v>26</v>
      </c>
      <c r="E1064" s="10" t="s">
        <v>186</v>
      </c>
      <c r="G1064" s="3">
        <v>1</v>
      </c>
      <c r="H1064" s="10" t="s">
        <v>16</v>
      </c>
      <c r="I1064" s="3">
        <v>18707</v>
      </c>
      <c r="J1064" s="3">
        <v>17105</v>
      </c>
      <c r="K1064" s="3">
        <v>35812</v>
      </c>
      <c r="L1064" s="3">
        <v>30262534</v>
      </c>
      <c r="M1064" s="3">
        <v>17707989</v>
      </c>
      <c r="N1064" s="3">
        <v>388</v>
      </c>
      <c r="O1064" s="3">
        <v>383</v>
      </c>
      <c r="P1064" s="3">
        <v>5757830</v>
      </c>
      <c r="Q1064" s="3">
        <v>3334681</v>
      </c>
      <c r="R1064" s="3">
        <v>555563</v>
      </c>
      <c r="S1064" s="3">
        <v>300225</v>
      </c>
      <c r="T1064" s="17">
        <f t="shared" si="96"/>
        <v>77996.221649484534</v>
      </c>
      <c r="U1064" s="17">
        <f t="shared" si="97"/>
        <v>46234.958224543079</v>
      </c>
      <c r="V1064" s="17">
        <f t="shared" si="98"/>
        <v>14839.768041237114</v>
      </c>
      <c r="W1064" s="17">
        <f t="shared" si="99"/>
        <v>8706.7389033942563</v>
      </c>
      <c r="X1064" s="17">
        <f t="shared" si="100"/>
        <v>1431.8634020618556</v>
      </c>
      <c r="Y1064" s="17">
        <f t="shared" si="101"/>
        <v>783.87728459530024</v>
      </c>
    </row>
    <row r="1065" spans="1:25" s="3" customFormat="1" ht="20" customHeight="1" x14ac:dyDescent="0.15">
      <c r="A1065" s="8">
        <v>2010</v>
      </c>
      <c r="B1065" s="9">
        <v>228875</v>
      </c>
      <c r="C1065" s="10" t="s">
        <v>100</v>
      </c>
      <c r="D1065" s="10" t="s">
        <v>26</v>
      </c>
      <c r="E1065" s="10" t="s">
        <v>186</v>
      </c>
      <c r="G1065" s="3">
        <v>1</v>
      </c>
      <c r="H1065" s="10" t="s">
        <v>16</v>
      </c>
      <c r="I1065" s="3">
        <v>3030</v>
      </c>
      <c r="J1065" s="3">
        <v>4488</v>
      </c>
      <c r="K1065" s="3">
        <v>7518</v>
      </c>
      <c r="L1065" s="3">
        <v>33444277</v>
      </c>
      <c r="M1065" s="3">
        <v>12006357</v>
      </c>
      <c r="N1065" s="3">
        <v>271</v>
      </c>
      <c r="O1065" s="3">
        <v>213</v>
      </c>
      <c r="P1065" s="3">
        <v>5692599</v>
      </c>
      <c r="Q1065" s="3">
        <v>2201999</v>
      </c>
      <c r="R1065" s="3">
        <v>493981</v>
      </c>
      <c r="S1065" s="3">
        <v>237536</v>
      </c>
      <c r="T1065" s="17">
        <f t="shared" si="96"/>
        <v>123410.61623616236</v>
      </c>
      <c r="U1065" s="17">
        <f t="shared" si="97"/>
        <v>56367.873239436616</v>
      </c>
      <c r="V1065" s="17">
        <f t="shared" si="98"/>
        <v>21005.900369003692</v>
      </c>
      <c r="W1065" s="17">
        <f t="shared" si="99"/>
        <v>10338.023474178404</v>
      </c>
      <c r="X1065" s="17">
        <f t="shared" si="100"/>
        <v>1822.8081180811807</v>
      </c>
      <c r="Y1065" s="17">
        <f t="shared" si="101"/>
        <v>1115.1924882629107</v>
      </c>
    </row>
    <row r="1066" spans="1:25" s="3" customFormat="1" ht="20" customHeight="1" x14ac:dyDescent="0.15">
      <c r="A1066" s="8">
        <v>2010</v>
      </c>
      <c r="B1066" s="9">
        <v>228459</v>
      </c>
      <c r="C1066" s="10" t="s">
        <v>189</v>
      </c>
      <c r="D1066" s="10" t="s">
        <v>26</v>
      </c>
      <c r="E1066" s="10" t="s">
        <v>187</v>
      </c>
      <c r="G1066" s="3">
        <v>1</v>
      </c>
      <c r="H1066" s="10" t="s">
        <v>16</v>
      </c>
      <c r="I1066" s="3">
        <v>9901</v>
      </c>
      <c r="J1066" s="3">
        <v>12429</v>
      </c>
      <c r="K1066" s="3">
        <v>22330</v>
      </c>
      <c r="L1066" s="3">
        <v>6065268</v>
      </c>
      <c r="M1066" s="3">
        <v>3765484</v>
      </c>
      <c r="N1066" s="3">
        <v>265</v>
      </c>
      <c r="O1066" s="3">
        <v>175</v>
      </c>
      <c r="P1066" s="3">
        <v>1163995</v>
      </c>
      <c r="Q1066" s="3">
        <v>695922</v>
      </c>
      <c r="R1066" s="3">
        <v>171451</v>
      </c>
      <c r="S1066" s="3">
        <v>56895</v>
      </c>
      <c r="T1066" s="17">
        <f t="shared" si="96"/>
        <v>22887.803773584907</v>
      </c>
      <c r="U1066" s="17">
        <f t="shared" si="97"/>
        <v>21517.051428571427</v>
      </c>
      <c r="V1066" s="17">
        <f t="shared" si="98"/>
        <v>4392.433962264151</v>
      </c>
      <c r="W1066" s="17">
        <f t="shared" si="99"/>
        <v>3976.6971428571428</v>
      </c>
      <c r="X1066" s="17">
        <f t="shared" si="100"/>
        <v>646.98490566037731</v>
      </c>
      <c r="Y1066" s="17">
        <f t="shared" si="101"/>
        <v>325.1142857142857</v>
      </c>
    </row>
    <row r="1067" spans="1:25" s="3" customFormat="1" ht="20" customHeight="1" x14ac:dyDescent="0.15">
      <c r="A1067" s="8">
        <v>2010</v>
      </c>
      <c r="B1067" s="9">
        <v>229115</v>
      </c>
      <c r="C1067" s="10" t="s">
        <v>102</v>
      </c>
      <c r="D1067" s="10" t="s">
        <v>26</v>
      </c>
      <c r="E1067" s="10" t="s">
        <v>186</v>
      </c>
      <c r="G1067" s="3">
        <v>1</v>
      </c>
      <c r="H1067" s="10" t="s">
        <v>16</v>
      </c>
      <c r="I1067" s="3">
        <v>12644</v>
      </c>
      <c r="J1067" s="3">
        <v>10274</v>
      </c>
      <c r="K1067" s="3">
        <v>22918</v>
      </c>
      <c r="L1067" s="3">
        <v>24410291</v>
      </c>
      <c r="M1067" s="3">
        <v>9042345</v>
      </c>
      <c r="N1067" s="3">
        <v>319</v>
      </c>
      <c r="O1067" s="3">
        <v>234</v>
      </c>
      <c r="P1067" s="3">
        <v>5169236</v>
      </c>
      <c r="Q1067" s="3">
        <v>2122041</v>
      </c>
      <c r="R1067" s="3">
        <v>892436</v>
      </c>
      <c r="S1067" s="3">
        <v>292363</v>
      </c>
      <c r="T1067" s="17">
        <f t="shared" si="96"/>
        <v>76521.288401253914</v>
      </c>
      <c r="U1067" s="17">
        <f t="shared" si="97"/>
        <v>38642.5</v>
      </c>
      <c r="V1067" s="17">
        <f t="shared" si="98"/>
        <v>16204.50156739812</v>
      </c>
      <c r="W1067" s="17">
        <f t="shared" si="99"/>
        <v>9068.5512820512813</v>
      </c>
      <c r="X1067" s="17">
        <f t="shared" si="100"/>
        <v>2797.6050156739811</v>
      </c>
      <c r="Y1067" s="17">
        <f t="shared" si="101"/>
        <v>1249.41452991453</v>
      </c>
    </row>
    <row r="1068" spans="1:25" s="3" customFormat="1" ht="20" customHeight="1" x14ac:dyDescent="0.15">
      <c r="A1068" s="8">
        <v>2010</v>
      </c>
      <c r="B1068" s="9">
        <v>100751</v>
      </c>
      <c r="C1068" s="10" t="s">
        <v>103</v>
      </c>
      <c r="D1068" s="10" t="s">
        <v>22</v>
      </c>
      <c r="E1068" s="10" t="s">
        <v>186</v>
      </c>
      <c r="G1068" s="3">
        <v>1</v>
      </c>
      <c r="H1068" s="10" t="s">
        <v>16</v>
      </c>
      <c r="I1068" s="3">
        <v>10747</v>
      </c>
      <c r="J1068" s="3">
        <v>11840</v>
      </c>
      <c r="K1068" s="3">
        <v>22587</v>
      </c>
      <c r="L1068" s="3">
        <v>43928294</v>
      </c>
      <c r="M1068" s="3">
        <v>14040881</v>
      </c>
      <c r="N1068" s="3">
        <v>319</v>
      </c>
      <c r="O1068" s="3">
        <v>331</v>
      </c>
      <c r="P1068" s="3">
        <v>7737824</v>
      </c>
      <c r="Q1068" s="3">
        <v>2662591</v>
      </c>
      <c r="R1068" s="3">
        <v>1339537</v>
      </c>
      <c r="S1068" s="3">
        <v>354665</v>
      </c>
      <c r="T1068" s="17">
        <f t="shared" si="96"/>
        <v>137706.25078369907</v>
      </c>
      <c r="U1068" s="17">
        <f t="shared" si="97"/>
        <v>42419.580060422959</v>
      </c>
      <c r="V1068" s="17">
        <f t="shared" si="98"/>
        <v>24256.501567398118</v>
      </c>
      <c r="W1068" s="17">
        <f t="shared" si="99"/>
        <v>8044.0815709969793</v>
      </c>
      <c r="X1068" s="17">
        <f t="shared" si="100"/>
        <v>4199.1755485893418</v>
      </c>
      <c r="Y1068" s="17">
        <f t="shared" si="101"/>
        <v>1071.4954682779455</v>
      </c>
    </row>
    <row r="1069" spans="1:25" s="3" customFormat="1" ht="20" customHeight="1" x14ac:dyDescent="0.15">
      <c r="A1069" s="8">
        <v>2010</v>
      </c>
      <c r="B1069" s="9">
        <v>221759</v>
      </c>
      <c r="C1069" s="10" t="s">
        <v>190</v>
      </c>
      <c r="D1069" s="10" t="s">
        <v>71</v>
      </c>
      <c r="E1069" s="10" t="s">
        <v>186</v>
      </c>
      <c r="G1069" s="3">
        <v>1</v>
      </c>
      <c r="H1069" s="10" t="s">
        <v>16</v>
      </c>
      <c r="I1069" s="3">
        <v>10466</v>
      </c>
      <c r="J1069" s="3">
        <v>9656</v>
      </c>
      <c r="K1069" s="3">
        <v>20122</v>
      </c>
      <c r="L1069" s="3">
        <v>33401459</v>
      </c>
      <c r="M1069" s="3">
        <v>16262310</v>
      </c>
      <c r="N1069" s="3">
        <v>283</v>
      </c>
      <c r="O1069" s="3">
        <v>231</v>
      </c>
      <c r="P1069" s="3">
        <v>6095552</v>
      </c>
      <c r="Q1069" s="3">
        <v>2937370</v>
      </c>
      <c r="R1069" s="3">
        <v>1878771</v>
      </c>
      <c r="S1069" s="3">
        <v>417252</v>
      </c>
      <c r="T1069" s="17">
        <f t="shared" si="96"/>
        <v>118026.35689045937</v>
      </c>
      <c r="U1069" s="17">
        <f t="shared" si="97"/>
        <v>70399.610389610389</v>
      </c>
      <c r="V1069" s="17">
        <f t="shared" si="98"/>
        <v>21539.053003533569</v>
      </c>
      <c r="W1069" s="17">
        <f t="shared" si="99"/>
        <v>12715.887445887445</v>
      </c>
      <c r="X1069" s="17">
        <f t="shared" si="100"/>
        <v>6638.7667844522966</v>
      </c>
      <c r="Y1069" s="17">
        <f t="shared" si="101"/>
        <v>1806.2857142857142</v>
      </c>
    </row>
    <row r="1070" spans="1:25" s="3" customFormat="1" ht="20" customHeight="1" x14ac:dyDescent="0.15">
      <c r="A1070" s="8">
        <v>2010</v>
      </c>
      <c r="B1070" s="9">
        <v>228778</v>
      </c>
      <c r="C1070" s="10" t="s">
        <v>105</v>
      </c>
      <c r="D1070" s="10" t="s">
        <v>26</v>
      </c>
      <c r="E1070" s="10" t="s">
        <v>186</v>
      </c>
      <c r="G1070" s="3">
        <v>1</v>
      </c>
      <c r="H1070" s="10" t="s">
        <v>16</v>
      </c>
      <c r="I1070" s="3">
        <v>17012</v>
      </c>
      <c r="J1070" s="3">
        <v>18255</v>
      </c>
      <c r="K1070" s="3">
        <v>35267</v>
      </c>
      <c r="L1070" s="3">
        <v>42271060</v>
      </c>
      <c r="M1070" s="3">
        <v>19263098</v>
      </c>
      <c r="N1070" s="3">
        <v>340</v>
      </c>
      <c r="O1070" s="3">
        <v>331</v>
      </c>
      <c r="P1070" s="3">
        <v>10014584</v>
      </c>
      <c r="Q1070" s="3">
        <v>5015293</v>
      </c>
      <c r="R1070" s="3">
        <v>989370</v>
      </c>
      <c r="S1070" s="3">
        <v>481019</v>
      </c>
      <c r="T1070" s="17">
        <f t="shared" si="96"/>
        <v>124326.64705882352</v>
      </c>
      <c r="U1070" s="17">
        <f t="shared" si="97"/>
        <v>58196.670694864049</v>
      </c>
      <c r="V1070" s="17">
        <f t="shared" si="98"/>
        <v>29454.658823529411</v>
      </c>
      <c r="W1070" s="17">
        <f t="shared" si="99"/>
        <v>15151.942598187312</v>
      </c>
      <c r="X1070" s="17">
        <f t="shared" si="100"/>
        <v>2909.9117647058824</v>
      </c>
      <c r="Y1070" s="17">
        <f t="shared" si="101"/>
        <v>1453.2296072507552</v>
      </c>
    </row>
    <row r="1071" spans="1:25" s="3" customFormat="1" ht="20" customHeight="1" x14ac:dyDescent="0.15">
      <c r="A1071" s="8">
        <v>2010</v>
      </c>
      <c r="B1071" s="9">
        <v>228796</v>
      </c>
      <c r="C1071" s="10" t="s">
        <v>106</v>
      </c>
      <c r="D1071" s="10" t="s">
        <v>26</v>
      </c>
      <c r="E1071" s="10" t="s">
        <v>186</v>
      </c>
      <c r="G1071" s="3">
        <v>1</v>
      </c>
      <c r="H1071" s="10" t="s">
        <v>16</v>
      </c>
      <c r="I1071" s="3">
        <v>5451</v>
      </c>
      <c r="J1071" s="3">
        <v>6470</v>
      </c>
      <c r="K1071" s="3">
        <v>11921</v>
      </c>
      <c r="L1071" s="3">
        <v>13182356</v>
      </c>
      <c r="M1071" s="3">
        <v>7073145</v>
      </c>
      <c r="N1071" s="3">
        <v>186</v>
      </c>
      <c r="O1071" s="3">
        <v>148</v>
      </c>
      <c r="P1071" s="3">
        <v>3056201</v>
      </c>
      <c r="Q1071" s="3">
        <v>1428734</v>
      </c>
      <c r="R1071" s="3">
        <v>356997</v>
      </c>
      <c r="S1071" s="3">
        <v>161002</v>
      </c>
      <c r="T1071" s="17">
        <f t="shared" si="96"/>
        <v>70872.881720430101</v>
      </c>
      <c r="U1071" s="17">
        <f t="shared" si="97"/>
        <v>47791.520270270274</v>
      </c>
      <c r="V1071" s="17">
        <f t="shared" si="98"/>
        <v>16431.18817204301</v>
      </c>
      <c r="W1071" s="17">
        <f t="shared" si="99"/>
        <v>9653.6081081081084</v>
      </c>
      <c r="X1071" s="17">
        <f t="shared" si="100"/>
        <v>1919.3387096774193</v>
      </c>
      <c r="Y1071" s="17">
        <f t="shared" si="101"/>
        <v>1087.8513513513512</v>
      </c>
    </row>
    <row r="1072" spans="1:25" s="3" customFormat="1" ht="20" customHeight="1" x14ac:dyDescent="0.15">
      <c r="A1072" s="8">
        <v>2010</v>
      </c>
      <c r="B1072" s="9">
        <v>229027</v>
      </c>
      <c r="C1072" s="10" t="s">
        <v>107</v>
      </c>
      <c r="D1072" s="10" t="s">
        <v>26</v>
      </c>
      <c r="E1072" s="10" t="s">
        <v>194</v>
      </c>
      <c r="G1072" s="3">
        <v>1</v>
      </c>
      <c r="H1072" s="10" t="s">
        <v>16</v>
      </c>
      <c r="I1072" s="3">
        <v>10638</v>
      </c>
      <c r="J1072" s="3">
        <v>9952</v>
      </c>
      <c r="K1072" s="3">
        <v>20590</v>
      </c>
      <c r="L1072" s="3">
        <v>3498939</v>
      </c>
      <c r="M1072" s="3">
        <v>4165815</v>
      </c>
      <c r="N1072" s="3">
        <v>170</v>
      </c>
      <c r="O1072" s="3">
        <v>171</v>
      </c>
      <c r="P1072" s="3">
        <v>861899</v>
      </c>
      <c r="Q1072" s="3">
        <v>789563</v>
      </c>
      <c r="R1072" s="3">
        <v>122561</v>
      </c>
      <c r="S1072" s="3">
        <v>95963</v>
      </c>
      <c r="T1072" s="17">
        <f t="shared" si="96"/>
        <v>20581.99411764706</v>
      </c>
      <c r="U1072" s="17">
        <f t="shared" si="97"/>
        <v>24361.491228070176</v>
      </c>
      <c r="V1072" s="17">
        <f t="shared" si="98"/>
        <v>5069.9941176470584</v>
      </c>
      <c r="W1072" s="17">
        <f t="shared" si="99"/>
        <v>4617.3274853801167</v>
      </c>
      <c r="X1072" s="17">
        <f t="shared" si="100"/>
        <v>720.94705882352946</v>
      </c>
      <c r="Y1072" s="17">
        <f t="shared" si="101"/>
        <v>561.18713450292398</v>
      </c>
    </row>
    <row r="1073" spans="1:25" s="3" customFormat="1" ht="20" customHeight="1" x14ac:dyDescent="0.15">
      <c r="A1073" s="8">
        <v>2010</v>
      </c>
      <c r="B1073" s="9">
        <v>102368</v>
      </c>
      <c r="C1073" s="10" t="s">
        <v>108</v>
      </c>
      <c r="D1073" s="10" t="s">
        <v>22</v>
      </c>
      <c r="E1073" s="10" t="s">
        <v>186</v>
      </c>
      <c r="G1073" s="3">
        <v>1</v>
      </c>
      <c r="H1073" s="10" t="s">
        <v>16</v>
      </c>
      <c r="I1073" s="3">
        <v>4399</v>
      </c>
      <c r="J1073" s="3">
        <v>6635</v>
      </c>
      <c r="K1073" s="3">
        <v>11034</v>
      </c>
      <c r="L1073" s="3">
        <v>7887074</v>
      </c>
      <c r="M1073" s="3">
        <v>3089869</v>
      </c>
      <c r="N1073" s="3">
        <v>264</v>
      </c>
      <c r="O1073" s="3">
        <v>191</v>
      </c>
      <c r="P1073" s="3">
        <v>1459706</v>
      </c>
      <c r="Q1073" s="3">
        <v>600230</v>
      </c>
      <c r="R1073" s="3">
        <v>141298</v>
      </c>
      <c r="S1073" s="3">
        <v>95288</v>
      </c>
      <c r="T1073" s="17">
        <f t="shared" si="96"/>
        <v>29875.280303030304</v>
      </c>
      <c r="U1073" s="17">
        <f t="shared" si="97"/>
        <v>16177.324607329843</v>
      </c>
      <c r="V1073" s="17">
        <f t="shared" si="98"/>
        <v>5529.189393939394</v>
      </c>
      <c r="W1073" s="17">
        <f t="shared" si="99"/>
        <v>3142.5654450261782</v>
      </c>
      <c r="X1073" s="17">
        <f t="shared" si="100"/>
        <v>535.219696969697</v>
      </c>
      <c r="Y1073" s="17">
        <f t="shared" si="101"/>
        <v>498.89005235602093</v>
      </c>
    </row>
    <row r="1074" spans="1:25" s="3" customFormat="1" ht="20" customHeight="1" x14ac:dyDescent="0.15">
      <c r="A1074" s="8">
        <v>2010</v>
      </c>
      <c r="B1074" s="9">
        <v>160755</v>
      </c>
      <c r="C1074" s="10" t="s">
        <v>109</v>
      </c>
      <c r="D1074" s="10" t="s">
        <v>64</v>
      </c>
      <c r="E1074" s="10" t="s">
        <v>186</v>
      </c>
      <c r="G1074" s="3">
        <v>1</v>
      </c>
      <c r="H1074" s="10" t="s">
        <v>16</v>
      </c>
      <c r="I1074" s="3">
        <v>2622</v>
      </c>
      <c r="J1074" s="3">
        <v>3371</v>
      </c>
      <c r="K1074" s="3">
        <v>5993</v>
      </c>
      <c r="L1074" s="3">
        <v>11413728</v>
      </c>
      <c r="M1074" s="3">
        <v>5503919</v>
      </c>
      <c r="N1074" s="3">
        <v>183</v>
      </c>
      <c r="O1074" s="3">
        <v>187</v>
      </c>
      <c r="P1074" s="3">
        <v>1320329</v>
      </c>
      <c r="Q1074" s="3">
        <v>825576</v>
      </c>
      <c r="R1074" s="3">
        <v>305021</v>
      </c>
      <c r="S1074" s="3">
        <v>120340</v>
      </c>
      <c r="T1074" s="17">
        <f t="shared" si="96"/>
        <v>62370.098360655735</v>
      </c>
      <c r="U1074" s="17">
        <f t="shared" si="97"/>
        <v>29432.72192513369</v>
      </c>
      <c r="V1074" s="17">
        <f t="shared" si="98"/>
        <v>7214.9125683060111</v>
      </c>
      <c r="W1074" s="17">
        <f t="shared" si="99"/>
        <v>4414.8449197860964</v>
      </c>
      <c r="X1074" s="17">
        <f t="shared" si="100"/>
        <v>1666.7814207650274</v>
      </c>
      <c r="Y1074" s="17">
        <f t="shared" si="101"/>
        <v>643.52941176470586</v>
      </c>
    </row>
    <row r="1075" spans="1:25" s="3" customFormat="1" ht="20" customHeight="1" x14ac:dyDescent="0.15">
      <c r="A1075" s="8">
        <v>2010</v>
      </c>
      <c r="B1075" s="9">
        <v>196088</v>
      </c>
      <c r="C1075" s="10" t="s">
        <v>110</v>
      </c>
      <c r="D1075" s="10" t="s">
        <v>96</v>
      </c>
      <c r="E1075" s="10" t="s">
        <v>186</v>
      </c>
      <c r="G1075" s="3">
        <v>1</v>
      </c>
      <c r="H1075" s="10" t="s">
        <v>16</v>
      </c>
      <c r="I1075" s="3">
        <v>9819</v>
      </c>
      <c r="J1075" s="3">
        <v>8133</v>
      </c>
      <c r="K1075" s="3">
        <v>17952</v>
      </c>
      <c r="L1075" s="3">
        <v>9948976</v>
      </c>
      <c r="M1075" s="3">
        <v>5625593</v>
      </c>
      <c r="N1075" s="3">
        <v>331</v>
      </c>
      <c r="O1075" s="3">
        <v>286</v>
      </c>
      <c r="P1075" s="3">
        <v>2152895</v>
      </c>
      <c r="Q1075" s="3">
        <v>1021738</v>
      </c>
      <c r="R1075" s="3">
        <v>283833</v>
      </c>
      <c r="S1075" s="3">
        <v>130734</v>
      </c>
      <c r="T1075" s="17">
        <f t="shared" si="96"/>
        <v>30057.329305135951</v>
      </c>
      <c r="U1075" s="17">
        <f t="shared" si="97"/>
        <v>19669.905594405594</v>
      </c>
      <c r="V1075" s="17">
        <f t="shared" si="98"/>
        <v>6504.2145015105743</v>
      </c>
      <c r="W1075" s="17">
        <f t="shared" si="99"/>
        <v>3572.5104895104896</v>
      </c>
      <c r="X1075" s="17">
        <f t="shared" si="100"/>
        <v>857.50151057401808</v>
      </c>
      <c r="Y1075" s="17">
        <f t="shared" si="101"/>
        <v>457.11188811188811</v>
      </c>
    </row>
    <row r="1076" spans="1:25" s="3" customFormat="1" ht="20" customHeight="1" x14ac:dyDescent="0.15">
      <c r="A1076" s="8">
        <v>2010</v>
      </c>
      <c r="B1076" s="9">
        <v>200800</v>
      </c>
      <c r="C1076" s="10" t="s">
        <v>111</v>
      </c>
      <c r="D1076" s="10" t="s">
        <v>32</v>
      </c>
      <c r="E1076" s="10" t="s">
        <v>186</v>
      </c>
      <c r="G1076" s="3">
        <v>1</v>
      </c>
      <c r="H1076" s="10" t="s">
        <v>16</v>
      </c>
      <c r="I1076" s="3">
        <v>9139</v>
      </c>
      <c r="J1076" s="3">
        <v>8219</v>
      </c>
      <c r="K1076" s="3">
        <v>17358</v>
      </c>
      <c r="L1076" s="3">
        <v>9787097</v>
      </c>
      <c r="M1076" s="3">
        <v>4929466</v>
      </c>
      <c r="N1076" s="3">
        <v>291</v>
      </c>
      <c r="O1076" s="3">
        <v>197</v>
      </c>
      <c r="P1076" s="3">
        <v>1440898</v>
      </c>
      <c r="Q1076" s="3">
        <v>842127</v>
      </c>
      <c r="R1076" s="3">
        <v>267595</v>
      </c>
      <c r="S1076" s="3">
        <v>149897</v>
      </c>
      <c r="T1076" s="17">
        <f t="shared" si="96"/>
        <v>33632.635738831617</v>
      </c>
      <c r="U1076" s="17">
        <f t="shared" si="97"/>
        <v>25022.670050761422</v>
      </c>
      <c r="V1076" s="17">
        <f t="shared" si="98"/>
        <v>4951.5395189003439</v>
      </c>
      <c r="W1076" s="17">
        <f t="shared" si="99"/>
        <v>4274.756345177665</v>
      </c>
      <c r="X1076" s="17">
        <f t="shared" si="100"/>
        <v>919.57044673539519</v>
      </c>
      <c r="Y1076" s="17">
        <f t="shared" si="101"/>
        <v>760.89847715736039</v>
      </c>
    </row>
    <row r="1077" spans="1:25" s="3" customFormat="1" ht="20" customHeight="1" x14ac:dyDescent="0.15">
      <c r="A1077" s="8">
        <v>2010</v>
      </c>
      <c r="B1077" s="9">
        <v>100663</v>
      </c>
      <c r="C1077" s="10" t="s">
        <v>112</v>
      </c>
      <c r="D1077" s="10" t="s">
        <v>22</v>
      </c>
      <c r="E1077" s="10" t="s">
        <v>186</v>
      </c>
      <c r="G1077" s="3">
        <v>1</v>
      </c>
      <c r="H1077" s="10" t="s">
        <v>16</v>
      </c>
      <c r="I1077" s="3">
        <v>3473</v>
      </c>
      <c r="J1077" s="3">
        <v>4671</v>
      </c>
      <c r="K1077" s="3">
        <v>8144</v>
      </c>
      <c r="L1077" s="3">
        <v>11719554</v>
      </c>
      <c r="M1077" s="3">
        <v>5486605</v>
      </c>
      <c r="N1077" s="3">
        <v>199</v>
      </c>
      <c r="O1077" s="3">
        <v>179</v>
      </c>
      <c r="P1077" s="3">
        <v>1887635</v>
      </c>
      <c r="Q1077" s="3">
        <v>1161264</v>
      </c>
      <c r="R1077" s="3">
        <v>234669</v>
      </c>
      <c r="S1077" s="3">
        <v>174821</v>
      </c>
      <c r="T1077" s="17">
        <f t="shared" si="96"/>
        <v>58892.231155778893</v>
      </c>
      <c r="U1077" s="17">
        <f t="shared" si="97"/>
        <v>30651.424581005587</v>
      </c>
      <c r="V1077" s="17">
        <f t="shared" si="98"/>
        <v>9485.6030150753777</v>
      </c>
      <c r="W1077" s="17">
        <f t="shared" si="99"/>
        <v>6487.5083798882679</v>
      </c>
      <c r="X1077" s="17">
        <f t="shared" si="100"/>
        <v>1179.2412060301508</v>
      </c>
      <c r="Y1077" s="17">
        <f t="shared" si="101"/>
        <v>976.65363128491617</v>
      </c>
    </row>
    <row r="1078" spans="1:25" s="3" customFormat="1" ht="20" customHeight="1" x14ac:dyDescent="0.15">
      <c r="A1078" s="8">
        <v>2010</v>
      </c>
      <c r="B1078" s="9">
        <v>104179</v>
      </c>
      <c r="C1078" s="10" t="s">
        <v>113</v>
      </c>
      <c r="D1078" s="10" t="s">
        <v>18</v>
      </c>
      <c r="E1078" s="10" t="s">
        <v>186</v>
      </c>
      <c r="G1078" s="3">
        <v>1</v>
      </c>
      <c r="H1078" s="10" t="s">
        <v>16</v>
      </c>
      <c r="I1078" s="3">
        <v>12715</v>
      </c>
      <c r="J1078" s="3">
        <v>14138</v>
      </c>
      <c r="K1078" s="3">
        <v>26853</v>
      </c>
      <c r="L1078" s="3">
        <v>32891787</v>
      </c>
      <c r="M1078" s="3">
        <v>15385272</v>
      </c>
      <c r="N1078" s="3">
        <v>265</v>
      </c>
      <c r="O1078" s="3">
        <v>222</v>
      </c>
      <c r="P1078" s="3">
        <v>7144119</v>
      </c>
      <c r="Q1078" s="3">
        <v>2264968</v>
      </c>
      <c r="R1078" s="3">
        <v>733394</v>
      </c>
      <c r="S1078" s="3">
        <v>346856</v>
      </c>
      <c r="T1078" s="17">
        <f t="shared" si="96"/>
        <v>124119.95094339622</v>
      </c>
      <c r="U1078" s="17">
        <f t="shared" si="97"/>
        <v>69303.027027027027</v>
      </c>
      <c r="V1078" s="17">
        <f t="shared" si="98"/>
        <v>26958.939622641508</v>
      </c>
      <c r="W1078" s="17">
        <f t="shared" si="99"/>
        <v>10202.558558558558</v>
      </c>
      <c r="X1078" s="17">
        <f t="shared" si="100"/>
        <v>2767.5245283018867</v>
      </c>
      <c r="Y1078" s="17">
        <f t="shared" si="101"/>
        <v>1562.4144144144145</v>
      </c>
    </row>
    <row r="1079" spans="1:25" s="3" customFormat="1" ht="20" customHeight="1" x14ac:dyDescent="0.15">
      <c r="A1079" s="8">
        <v>2010</v>
      </c>
      <c r="B1079" s="9">
        <v>106397</v>
      </c>
      <c r="C1079" s="10" t="s">
        <v>114</v>
      </c>
      <c r="D1079" s="10" t="s">
        <v>20</v>
      </c>
      <c r="E1079" s="10" t="s">
        <v>186</v>
      </c>
      <c r="G1079" s="3">
        <v>1</v>
      </c>
      <c r="H1079" s="10" t="s">
        <v>16</v>
      </c>
      <c r="I1079" s="3">
        <v>7573</v>
      </c>
      <c r="J1079" s="3">
        <v>7212</v>
      </c>
      <c r="K1079" s="3">
        <v>14785</v>
      </c>
      <c r="L1079" s="3">
        <v>40067706</v>
      </c>
      <c r="M1079" s="3">
        <v>14019536</v>
      </c>
      <c r="N1079" s="3">
        <v>330</v>
      </c>
      <c r="O1079" s="3">
        <v>252</v>
      </c>
      <c r="P1079" s="3">
        <v>10779615</v>
      </c>
      <c r="Q1079" s="3">
        <v>3364158</v>
      </c>
      <c r="R1079" s="3">
        <v>1060500</v>
      </c>
      <c r="S1079" s="3">
        <v>420057</v>
      </c>
      <c r="T1079" s="17">
        <f t="shared" si="96"/>
        <v>121417.29090909091</v>
      </c>
      <c r="U1079" s="17">
        <f t="shared" si="97"/>
        <v>55633.079365079364</v>
      </c>
      <c r="V1079" s="17">
        <f t="shared" si="98"/>
        <v>32665.5</v>
      </c>
      <c r="W1079" s="17">
        <f t="shared" si="99"/>
        <v>13349.833333333334</v>
      </c>
      <c r="X1079" s="17">
        <f t="shared" si="100"/>
        <v>3213.6363636363635</v>
      </c>
      <c r="Y1079" s="17">
        <f t="shared" si="101"/>
        <v>1666.8928571428571</v>
      </c>
    </row>
    <row r="1080" spans="1:25" s="3" customFormat="1" ht="20" customHeight="1" x14ac:dyDescent="0.15">
      <c r="A1080" s="8">
        <v>2010</v>
      </c>
      <c r="B1080" s="9">
        <v>110635</v>
      </c>
      <c r="C1080" s="10" t="s">
        <v>115</v>
      </c>
      <c r="D1080" s="10" t="s">
        <v>36</v>
      </c>
      <c r="E1080" s="10" t="s">
        <v>186</v>
      </c>
      <c r="G1080" s="3">
        <v>1</v>
      </c>
      <c r="H1080" s="10" t="s">
        <v>16</v>
      </c>
      <c r="I1080" s="3">
        <v>11701</v>
      </c>
      <c r="J1080" s="3">
        <v>13228</v>
      </c>
      <c r="K1080" s="3">
        <v>24929</v>
      </c>
      <c r="L1080" s="3">
        <v>30289849</v>
      </c>
      <c r="M1080" s="3">
        <v>12733482</v>
      </c>
      <c r="N1080" s="3">
        <v>571</v>
      </c>
      <c r="O1080" s="3">
        <v>460</v>
      </c>
      <c r="P1080" s="3">
        <v>6475336</v>
      </c>
      <c r="Q1080" s="3">
        <v>2723468</v>
      </c>
      <c r="R1080" s="3">
        <v>630158</v>
      </c>
      <c r="S1080" s="3">
        <v>289252</v>
      </c>
      <c r="T1080" s="17">
        <f t="shared" si="96"/>
        <v>53047.02101576182</v>
      </c>
      <c r="U1080" s="17">
        <f t="shared" si="97"/>
        <v>27681.482608695653</v>
      </c>
      <c r="V1080" s="17">
        <f t="shared" si="98"/>
        <v>11340.343257443083</v>
      </c>
      <c r="W1080" s="17">
        <f t="shared" si="99"/>
        <v>5920.5826086956522</v>
      </c>
      <c r="X1080" s="17">
        <f t="shared" si="100"/>
        <v>1103.6042031523643</v>
      </c>
      <c r="Y1080" s="17">
        <f t="shared" si="101"/>
        <v>628.80869565217392</v>
      </c>
    </row>
    <row r="1081" spans="1:25" s="3" customFormat="1" ht="20" customHeight="1" x14ac:dyDescent="0.15">
      <c r="A1081" s="8">
        <v>2010</v>
      </c>
      <c r="B1081" s="9">
        <v>110662</v>
      </c>
      <c r="C1081" s="10" t="s">
        <v>116</v>
      </c>
      <c r="D1081" s="10" t="s">
        <v>36</v>
      </c>
      <c r="E1081" s="10" t="s">
        <v>186</v>
      </c>
      <c r="G1081" s="3">
        <v>1</v>
      </c>
      <c r="H1081" s="10" t="s">
        <v>16</v>
      </c>
      <c r="I1081" s="3">
        <v>11378</v>
      </c>
      <c r="J1081" s="3">
        <v>14056</v>
      </c>
      <c r="K1081" s="3">
        <v>25434</v>
      </c>
      <c r="L1081" s="3">
        <v>32314904</v>
      </c>
      <c r="M1081" s="3">
        <v>13183876</v>
      </c>
      <c r="N1081" s="3">
        <v>467</v>
      </c>
      <c r="O1081" s="3">
        <v>489</v>
      </c>
      <c r="P1081" s="3">
        <v>6782468</v>
      </c>
      <c r="Q1081" s="3">
        <v>2822363</v>
      </c>
      <c r="R1081" s="3">
        <v>711415</v>
      </c>
      <c r="S1081" s="3">
        <v>282248</v>
      </c>
      <c r="T1081" s="17">
        <f t="shared" si="96"/>
        <v>69196.796573875807</v>
      </c>
      <c r="U1081" s="17">
        <f t="shared" si="97"/>
        <v>26960.891615541921</v>
      </c>
      <c r="V1081" s="17">
        <f t="shared" si="98"/>
        <v>14523.486081370449</v>
      </c>
      <c r="W1081" s="17">
        <f t="shared" si="99"/>
        <v>5771.7034764826176</v>
      </c>
      <c r="X1081" s="17">
        <f t="shared" si="100"/>
        <v>1523.372591006424</v>
      </c>
      <c r="Y1081" s="17">
        <f t="shared" si="101"/>
        <v>577.19427402862982</v>
      </c>
    </row>
    <row r="1082" spans="1:25" s="3" customFormat="1" ht="20" customHeight="1" x14ac:dyDescent="0.15">
      <c r="A1082" s="8">
        <v>2010</v>
      </c>
      <c r="B1082" s="9">
        <v>132903</v>
      </c>
      <c r="C1082" s="10" t="s">
        <v>117</v>
      </c>
      <c r="D1082" s="10" t="s">
        <v>48</v>
      </c>
      <c r="E1082" s="10" t="s">
        <v>186</v>
      </c>
      <c r="G1082" s="3">
        <v>1</v>
      </c>
      <c r="H1082" s="10" t="s">
        <v>16</v>
      </c>
      <c r="I1082" s="3">
        <v>16415</v>
      </c>
      <c r="J1082" s="3">
        <v>19502</v>
      </c>
      <c r="K1082" s="3">
        <v>35917</v>
      </c>
      <c r="L1082" s="3">
        <v>17921047</v>
      </c>
      <c r="M1082" s="3">
        <v>7254201</v>
      </c>
      <c r="N1082" s="3">
        <v>214</v>
      </c>
      <c r="O1082" s="3">
        <v>239</v>
      </c>
      <c r="P1082" s="3">
        <v>4016989</v>
      </c>
      <c r="Q1082" s="3">
        <v>1571018</v>
      </c>
      <c r="R1082" s="3">
        <v>334079</v>
      </c>
      <c r="S1082" s="3">
        <v>196286</v>
      </c>
      <c r="T1082" s="17">
        <f t="shared" si="96"/>
        <v>83743.210280373838</v>
      </c>
      <c r="U1082" s="17">
        <f t="shared" si="97"/>
        <v>30352.305439330543</v>
      </c>
      <c r="V1082" s="17">
        <f t="shared" si="98"/>
        <v>18770.97663551402</v>
      </c>
      <c r="W1082" s="17">
        <f t="shared" si="99"/>
        <v>6573.2970711297075</v>
      </c>
      <c r="X1082" s="17">
        <f t="shared" si="100"/>
        <v>1561.1168224299065</v>
      </c>
      <c r="Y1082" s="17">
        <f t="shared" si="101"/>
        <v>821.28033472803349</v>
      </c>
    </row>
    <row r="1083" spans="1:25" s="3" customFormat="1" ht="20" customHeight="1" x14ac:dyDescent="0.15">
      <c r="A1083" s="8">
        <v>2010</v>
      </c>
      <c r="B1083" s="9">
        <v>201885</v>
      </c>
      <c r="C1083" s="10" t="s">
        <v>118</v>
      </c>
      <c r="D1083" s="10" t="s">
        <v>32</v>
      </c>
      <c r="E1083" s="10" t="s">
        <v>186</v>
      </c>
      <c r="G1083" s="3">
        <v>1</v>
      </c>
      <c r="H1083" s="10" t="s">
        <v>16</v>
      </c>
      <c r="I1083" s="3">
        <v>9777</v>
      </c>
      <c r="J1083" s="3">
        <v>8851</v>
      </c>
      <c r="K1083" s="3">
        <v>18628</v>
      </c>
      <c r="L1083" s="3">
        <v>18187226</v>
      </c>
      <c r="M1083" s="3">
        <v>6676100</v>
      </c>
      <c r="N1083" s="3">
        <v>289</v>
      </c>
      <c r="O1083" s="3">
        <v>237</v>
      </c>
      <c r="P1083" s="3">
        <v>5381862</v>
      </c>
      <c r="Q1083" s="3">
        <v>1093023</v>
      </c>
      <c r="R1083" s="3">
        <v>392288</v>
      </c>
      <c r="S1083" s="3">
        <v>211107</v>
      </c>
      <c r="T1083" s="17">
        <f t="shared" si="96"/>
        <v>62931.577854671283</v>
      </c>
      <c r="U1083" s="17">
        <f t="shared" si="97"/>
        <v>28169.198312236287</v>
      </c>
      <c r="V1083" s="17">
        <f t="shared" si="98"/>
        <v>18622.359861591696</v>
      </c>
      <c r="W1083" s="17">
        <f t="shared" si="99"/>
        <v>4611.9113924050635</v>
      </c>
      <c r="X1083" s="17">
        <f t="shared" si="100"/>
        <v>1357.3979238754325</v>
      </c>
      <c r="Y1083" s="17">
        <f t="shared" si="101"/>
        <v>890.74683544303798</v>
      </c>
    </row>
    <row r="1084" spans="1:25" s="3" customFormat="1" ht="20" customHeight="1" x14ac:dyDescent="0.15">
      <c r="A1084" s="8">
        <v>2010</v>
      </c>
      <c r="B1084" s="9">
        <v>126614</v>
      </c>
      <c r="C1084" s="10" t="s">
        <v>119</v>
      </c>
      <c r="D1084" s="10" t="s">
        <v>43</v>
      </c>
      <c r="E1084" s="10" t="s">
        <v>186</v>
      </c>
      <c r="G1084" s="3">
        <v>1</v>
      </c>
      <c r="H1084" s="10" t="s">
        <v>16</v>
      </c>
      <c r="I1084" s="3">
        <v>12609</v>
      </c>
      <c r="J1084" s="3">
        <v>11405</v>
      </c>
      <c r="K1084" s="3">
        <v>24014</v>
      </c>
      <c r="L1084" s="3">
        <v>22634888</v>
      </c>
      <c r="M1084" s="3">
        <v>8074572</v>
      </c>
      <c r="N1084" s="3">
        <v>240</v>
      </c>
      <c r="O1084" s="3">
        <v>196</v>
      </c>
      <c r="P1084" s="3">
        <v>4724109</v>
      </c>
      <c r="Q1084" s="3">
        <v>1770267</v>
      </c>
      <c r="R1084" s="3">
        <v>633190</v>
      </c>
      <c r="S1084" s="3">
        <v>252231</v>
      </c>
      <c r="T1084" s="17">
        <f t="shared" si="96"/>
        <v>94312.03333333334</v>
      </c>
      <c r="U1084" s="17">
        <f t="shared" si="97"/>
        <v>41196.795918367345</v>
      </c>
      <c r="V1084" s="17">
        <f t="shared" si="98"/>
        <v>19683.787499999999</v>
      </c>
      <c r="W1084" s="17">
        <f t="shared" si="99"/>
        <v>9031.974489795919</v>
      </c>
      <c r="X1084" s="17">
        <f t="shared" si="100"/>
        <v>2638.2916666666665</v>
      </c>
      <c r="Y1084" s="17">
        <f t="shared" si="101"/>
        <v>1286.8928571428571</v>
      </c>
    </row>
    <row r="1085" spans="1:25" s="3" customFormat="1" ht="20" customHeight="1" x14ac:dyDescent="0.15">
      <c r="A1085" s="8">
        <v>2010</v>
      </c>
      <c r="B1085" s="9">
        <v>129020</v>
      </c>
      <c r="C1085" s="10" t="s">
        <v>120</v>
      </c>
      <c r="D1085" s="10" t="s">
        <v>121</v>
      </c>
      <c r="E1085" s="10" t="s">
        <v>186</v>
      </c>
      <c r="G1085" s="3">
        <v>1</v>
      </c>
      <c r="H1085" s="10" t="s">
        <v>16</v>
      </c>
      <c r="I1085" s="3">
        <v>8299</v>
      </c>
      <c r="J1085" s="3">
        <v>8197</v>
      </c>
      <c r="K1085" s="3">
        <v>16496</v>
      </c>
      <c r="L1085" s="3">
        <v>31454365</v>
      </c>
      <c r="M1085" s="3">
        <v>13663107</v>
      </c>
      <c r="N1085" s="3">
        <v>426</v>
      </c>
      <c r="O1085" s="3">
        <v>379</v>
      </c>
      <c r="P1085" s="3">
        <v>8634390</v>
      </c>
      <c r="Q1085" s="3">
        <v>3294378</v>
      </c>
      <c r="R1085" s="3">
        <v>515666</v>
      </c>
      <c r="S1085" s="3">
        <v>285414</v>
      </c>
      <c r="T1085" s="17">
        <f t="shared" si="96"/>
        <v>73836.53755868545</v>
      </c>
      <c r="U1085" s="17">
        <f t="shared" si="97"/>
        <v>36050.414248021109</v>
      </c>
      <c r="V1085" s="17">
        <f t="shared" si="98"/>
        <v>20268.521126760563</v>
      </c>
      <c r="W1085" s="17">
        <f t="shared" si="99"/>
        <v>8692.2902374670193</v>
      </c>
      <c r="X1085" s="17">
        <f t="shared" si="100"/>
        <v>1210.4835680751173</v>
      </c>
      <c r="Y1085" s="17">
        <f t="shared" si="101"/>
        <v>753.07124010554094</v>
      </c>
    </row>
    <row r="1086" spans="1:25" s="3" customFormat="1" ht="20" customHeight="1" x14ac:dyDescent="0.15">
      <c r="A1086" s="8">
        <v>2010</v>
      </c>
      <c r="B1086" s="9">
        <v>134130</v>
      </c>
      <c r="C1086" s="10" t="s">
        <v>122</v>
      </c>
      <c r="D1086" s="10" t="s">
        <v>48</v>
      </c>
      <c r="E1086" s="10" t="s">
        <v>186</v>
      </c>
      <c r="G1086" s="3">
        <v>1</v>
      </c>
      <c r="H1086" s="10" t="s">
        <v>16</v>
      </c>
      <c r="I1086" s="3">
        <v>13404</v>
      </c>
      <c r="J1086" s="3">
        <v>16806</v>
      </c>
      <c r="K1086" s="3">
        <v>30210</v>
      </c>
      <c r="L1086" s="3">
        <v>42912490</v>
      </c>
      <c r="M1086" s="3">
        <v>16707172</v>
      </c>
      <c r="N1086" s="3">
        <v>348</v>
      </c>
      <c r="O1086" s="3">
        <v>283</v>
      </c>
      <c r="P1086" s="3">
        <v>9666574</v>
      </c>
      <c r="Q1086" s="3">
        <v>3959188</v>
      </c>
      <c r="R1086" s="3">
        <v>1065716</v>
      </c>
      <c r="S1086" s="3">
        <v>436183</v>
      </c>
      <c r="T1086" s="17">
        <f t="shared" si="96"/>
        <v>123311.75287356322</v>
      </c>
      <c r="U1086" s="17">
        <f t="shared" si="97"/>
        <v>59035.943462897529</v>
      </c>
      <c r="V1086" s="17">
        <f t="shared" si="98"/>
        <v>27777.511494252874</v>
      </c>
      <c r="W1086" s="17">
        <f t="shared" si="99"/>
        <v>13990.063604240282</v>
      </c>
      <c r="X1086" s="17">
        <f t="shared" si="100"/>
        <v>3062.4022988505749</v>
      </c>
      <c r="Y1086" s="17">
        <f t="shared" si="101"/>
        <v>1541.2826855123674</v>
      </c>
    </row>
    <row r="1087" spans="1:25" s="3" customFormat="1" ht="20" customHeight="1" x14ac:dyDescent="0.15">
      <c r="A1087" s="8">
        <v>2010</v>
      </c>
      <c r="B1087" s="9">
        <v>139959</v>
      </c>
      <c r="C1087" s="10" t="s">
        <v>123</v>
      </c>
      <c r="D1087" s="10" t="s">
        <v>52</v>
      </c>
      <c r="E1087" s="10" t="s">
        <v>186</v>
      </c>
      <c r="G1087" s="3">
        <v>1</v>
      </c>
      <c r="H1087" s="10" t="s">
        <v>16</v>
      </c>
      <c r="I1087" s="3">
        <v>10218</v>
      </c>
      <c r="J1087" s="3">
        <v>14081</v>
      </c>
      <c r="K1087" s="3">
        <v>24299</v>
      </c>
      <c r="L1087" s="3">
        <v>33583201</v>
      </c>
      <c r="M1087" s="3">
        <v>15653147</v>
      </c>
      <c r="N1087" s="3">
        <v>311</v>
      </c>
      <c r="O1087" s="3">
        <v>369</v>
      </c>
      <c r="P1087" s="3">
        <v>6869309</v>
      </c>
      <c r="Q1087" s="3">
        <v>2234824</v>
      </c>
      <c r="R1087" s="3">
        <v>1039220</v>
      </c>
      <c r="S1087" s="3">
        <v>501523</v>
      </c>
      <c r="T1087" s="17">
        <f t="shared" si="96"/>
        <v>107984.5691318328</v>
      </c>
      <c r="U1087" s="17">
        <f t="shared" si="97"/>
        <v>42420.452574525749</v>
      </c>
      <c r="V1087" s="17">
        <f t="shared" si="98"/>
        <v>22087.810289389068</v>
      </c>
      <c r="W1087" s="17">
        <f t="shared" si="99"/>
        <v>6056.4336043360436</v>
      </c>
      <c r="X1087" s="17">
        <f t="shared" si="100"/>
        <v>3341.5434083601285</v>
      </c>
      <c r="Y1087" s="17">
        <f t="shared" si="101"/>
        <v>1359.1409214092141</v>
      </c>
    </row>
    <row r="1088" spans="1:25" s="3" customFormat="1" ht="20" customHeight="1" x14ac:dyDescent="0.15">
      <c r="A1088" s="8">
        <v>2010</v>
      </c>
      <c r="B1088" s="9">
        <v>141574</v>
      </c>
      <c r="C1088" s="10" t="s">
        <v>124</v>
      </c>
      <c r="D1088" s="10" t="s">
        <v>125</v>
      </c>
      <c r="E1088" s="10" t="s">
        <v>186</v>
      </c>
      <c r="G1088" s="3">
        <v>1</v>
      </c>
      <c r="H1088" s="10" t="s">
        <v>16</v>
      </c>
      <c r="I1088" s="3">
        <v>5190</v>
      </c>
      <c r="J1088" s="3">
        <v>5965</v>
      </c>
      <c r="K1088" s="3">
        <v>11155</v>
      </c>
      <c r="L1088" s="3">
        <v>14329602</v>
      </c>
      <c r="M1088" s="3">
        <v>7442369</v>
      </c>
      <c r="N1088" s="3">
        <v>244</v>
      </c>
      <c r="O1088" s="3">
        <v>288</v>
      </c>
      <c r="P1088" s="3">
        <v>3713934</v>
      </c>
      <c r="Q1088" s="3">
        <v>1694877</v>
      </c>
      <c r="R1088" s="3">
        <v>348783</v>
      </c>
      <c r="S1088" s="3">
        <v>213697</v>
      </c>
      <c r="T1088" s="17">
        <f t="shared" si="96"/>
        <v>58727.87704918033</v>
      </c>
      <c r="U1088" s="17">
        <f t="shared" si="97"/>
        <v>25841.559027777777</v>
      </c>
      <c r="V1088" s="17">
        <f t="shared" si="98"/>
        <v>15221.040983606557</v>
      </c>
      <c r="W1088" s="17">
        <f t="shared" si="99"/>
        <v>5884.989583333333</v>
      </c>
      <c r="X1088" s="17">
        <f t="shared" si="100"/>
        <v>1429.438524590164</v>
      </c>
      <c r="Y1088" s="17">
        <f t="shared" si="101"/>
        <v>742.00347222222217</v>
      </c>
    </row>
    <row r="1089" spans="1:25" s="3" customFormat="1" ht="20" customHeight="1" x14ac:dyDescent="0.15">
      <c r="A1089" s="8">
        <v>2010</v>
      </c>
      <c r="B1089" s="9">
        <v>225511</v>
      </c>
      <c r="C1089" s="10" t="s">
        <v>126</v>
      </c>
      <c r="D1089" s="10" t="s">
        <v>26</v>
      </c>
      <c r="E1089" s="10" t="s">
        <v>186</v>
      </c>
      <c r="G1089" s="3">
        <v>1</v>
      </c>
      <c r="H1089" s="10" t="s">
        <v>16</v>
      </c>
      <c r="I1089" s="3">
        <v>10909</v>
      </c>
      <c r="J1089" s="3">
        <v>11097</v>
      </c>
      <c r="K1089" s="3">
        <v>22006</v>
      </c>
      <c r="L1089" s="3">
        <v>13392430</v>
      </c>
      <c r="M1089" s="3">
        <v>5435147</v>
      </c>
      <c r="N1089" s="3">
        <v>327</v>
      </c>
      <c r="O1089" s="3">
        <v>194</v>
      </c>
      <c r="P1089" s="3">
        <v>2446368</v>
      </c>
      <c r="Q1089" s="3">
        <v>1296527</v>
      </c>
      <c r="R1089" s="3">
        <v>344423</v>
      </c>
      <c r="S1089" s="3">
        <v>155007</v>
      </c>
      <c r="T1089" s="17">
        <f t="shared" si="96"/>
        <v>40955.443425076453</v>
      </c>
      <c r="U1089" s="17">
        <f t="shared" si="97"/>
        <v>28016.221649484534</v>
      </c>
      <c r="V1089" s="17">
        <f t="shared" si="98"/>
        <v>7481.2477064220184</v>
      </c>
      <c r="W1089" s="17">
        <f t="shared" si="99"/>
        <v>6683.1288659793818</v>
      </c>
      <c r="X1089" s="17">
        <f t="shared" si="100"/>
        <v>1053.2813455657492</v>
      </c>
      <c r="Y1089" s="17">
        <f t="shared" si="101"/>
        <v>799.0051546391752</v>
      </c>
    </row>
    <row r="1090" spans="1:25" s="3" customFormat="1" ht="20" customHeight="1" x14ac:dyDescent="0.15">
      <c r="A1090" s="8">
        <v>2010</v>
      </c>
      <c r="B1090" s="9">
        <v>145637</v>
      </c>
      <c r="C1090" s="10" t="s">
        <v>127</v>
      </c>
      <c r="D1090" s="10" t="s">
        <v>78</v>
      </c>
      <c r="E1090" s="10" t="s">
        <v>186</v>
      </c>
      <c r="G1090" s="3">
        <v>1</v>
      </c>
      <c r="H1090" s="10" t="s">
        <v>16</v>
      </c>
      <c r="I1090" s="3">
        <v>16440</v>
      </c>
      <c r="J1090" s="3">
        <v>13852</v>
      </c>
      <c r="K1090" s="3">
        <v>30292</v>
      </c>
      <c r="L1090" s="3">
        <v>23189834</v>
      </c>
      <c r="M1090" s="3">
        <v>9591770</v>
      </c>
      <c r="N1090" s="3">
        <v>346</v>
      </c>
      <c r="O1090" s="3">
        <v>318</v>
      </c>
      <c r="P1090" s="3">
        <v>4931911</v>
      </c>
      <c r="Q1090" s="3">
        <v>1802589</v>
      </c>
      <c r="R1090" s="3">
        <v>962345</v>
      </c>
      <c r="S1090" s="3">
        <v>366586</v>
      </c>
      <c r="T1090" s="17">
        <f t="shared" si="96"/>
        <v>67022.641618497117</v>
      </c>
      <c r="U1090" s="17">
        <f t="shared" si="97"/>
        <v>30162.798742138366</v>
      </c>
      <c r="V1090" s="17">
        <f t="shared" si="98"/>
        <v>14254.078034682081</v>
      </c>
      <c r="W1090" s="17">
        <f t="shared" si="99"/>
        <v>5668.5188679245284</v>
      </c>
      <c r="X1090" s="17">
        <f t="shared" si="100"/>
        <v>2781.3439306358382</v>
      </c>
      <c r="Y1090" s="17">
        <f t="shared" si="101"/>
        <v>1152.7861635220127</v>
      </c>
    </row>
    <row r="1091" spans="1:25" s="3" customFormat="1" ht="20" customHeight="1" x14ac:dyDescent="0.15">
      <c r="A1091" s="8">
        <v>2010</v>
      </c>
      <c r="B1091" s="9">
        <v>153658</v>
      </c>
      <c r="C1091" s="10" t="s">
        <v>128</v>
      </c>
      <c r="D1091" s="10" t="s">
        <v>57</v>
      </c>
      <c r="E1091" s="10" t="s">
        <v>186</v>
      </c>
      <c r="G1091" s="3">
        <v>1</v>
      </c>
      <c r="H1091" s="10" t="s">
        <v>16</v>
      </c>
      <c r="I1091" s="3">
        <v>9119</v>
      </c>
      <c r="J1091" s="3">
        <v>9776</v>
      </c>
      <c r="K1091" s="3">
        <v>18895</v>
      </c>
      <c r="L1091" s="3">
        <v>32734934</v>
      </c>
      <c r="M1091" s="3">
        <v>13023310</v>
      </c>
      <c r="N1091" s="3">
        <v>380</v>
      </c>
      <c r="O1091" s="3">
        <v>391</v>
      </c>
      <c r="P1091" s="3">
        <v>6871539</v>
      </c>
      <c r="Q1091" s="3">
        <v>2732373</v>
      </c>
      <c r="R1091" s="3">
        <v>592776</v>
      </c>
      <c r="S1091" s="3">
        <v>339213</v>
      </c>
      <c r="T1091" s="17">
        <f t="shared" ref="T1091:T1135" si="102">L1091/N1091</f>
        <v>86144.563157894736</v>
      </c>
      <c r="U1091" s="17">
        <f t="shared" ref="U1091:U1135" si="103">M1091/O1091</f>
        <v>33307.69820971867</v>
      </c>
      <c r="V1091" s="17">
        <f t="shared" ref="V1091:V1135" si="104">P1091/N1091</f>
        <v>18082.997368421053</v>
      </c>
      <c r="W1091" s="17">
        <f t="shared" ref="W1091:W1135" si="105">Q1091/O1091</f>
        <v>6988.1662404092076</v>
      </c>
      <c r="X1091" s="17">
        <f t="shared" ref="X1091:X1135" si="106">R1091/N1091</f>
        <v>1559.9368421052632</v>
      </c>
      <c r="Y1091" s="17">
        <f t="shared" ref="Y1091:Y1135" si="107">S1091/O1091</f>
        <v>867.55242966751916</v>
      </c>
    </row>
    <row r="1092" spans="1:25" s="3" customFormat="1" ht="20" customHeight="1" x14ac:dyDescent="0.15">
      <c r="A1092" s="8">
        <v>2010</v>
      </c>
      <c r="B1092" s="9">
        <v>155317</v>
      </c>
      <c r="C1092" s="10" t="s">
        <v>129</v>
      </c>
      <c r="D1092" s="10" t="s">
        <v>59</v>
      </c>
      <c r="E1092" s="10" t="s">
        <v>186</v>
      </c>
      <c r="G1092" s="3">
        <v>1</v>
      </c>
      <c r="H1092" s="10" t="s">
        <v>16</v>
      </c>
      <c r="I1092" s="3">
        <v>9231</v>
      </c>
      <c r="J1092" s="3">
        <v>8906</v>
      </c>
      <c r="K1092" s="3">
        <v>18137</v>
      </c>
      <c r="L1092" s="3">
        <v>25800630</v>
      </c>
      <c r="M1092" s="3">
        <v>11878517</v>
      </c>
      <c r="N1092" s="3">
        <v>330</v>
      </c>
      <c r="O1092" s="3">
        <v>363</v>
      </c>
      <c r="P1092" s="3">
        <v>4532622</v>
      </c>
      <c r="Q1092" s="3">
        <v>2831598</v>
      </c>
      <c r="R1092" s="3">
        <v>1033618</v>
      </c>
      <c r="S1092" s="3">
        <v>420536</v>
      </c>
      <c r="T1092" s="17">
        <f t="shared" si="102"/>
        <v>78183.727272727279</v>
      </c>
      <c r="U1092" s="17">
        <f t="shared" si="103"/>
        <v>32723.187327823693</v>
      </c>
      <c r="V1092" s="17">
        <f t="shared" si="104"/>
        <v>13735.218181818182</v>
      </c>
      <c r="W1092" s="17">
        <f t="shared" si="105"/>
        <v>7800.545454545455</v>
      </c>
      <c r="X1092" s="17">
        <f t="shared" si="106"/>
        <v>3132.1757575757574</v>
      </c>
      <c r="Y1092" s="17">
        <f t="shared" si="107"/>
        <v>1158.5013774104684</v>
      </c>
    </row>
    <row r="1093" spans="1:25" s="3" customFormat="1" ht="20" customHeight="1" x14ac:dyDescent="0.15">
      <c r="A1093" s="8">
        <v>2010</v>
      </c>
      <c r="B1093" s="9">
        <v>157085</v>
      </c>
      <c r="C1093" s="10" t="s">
        <v>130</v>
      </c>
      <c r="D1093" s="10" t="s">
        <v>131</v>
      </c>
      <c r="E1093" s="10" t="s">
        <v>186</v>
      </c>
      <c r="G1093" s="3">
        <v>1</v>
      </c>
      <c r="H1093" s="10" t="s">
        <v>16</v>
      </c>
      <c r="I1093" s="3">
        <v>9177</v>
      </c>
      <c r="J1093" s="3">
        <v>9039</v>
      </c>
      <c r="K1093" s="3">
        <v>18216</v>
      </c>
      <c r="L1093" s="3">
        <v>32484527</v>
      </c>
      <c r="M1093" s="3">
        <v>10717973</v>
      </c>
      <c r="N1093" s="3">
        <v>360</v>
      </c>
      <c r="O1093" s="3">
        <v>220</v>
      </c>
      <c r="P1093" s="3">
        <v>6014157</v>
      </c>
      <c r="Q1093" s="3">
        <v>2207824</v>
      </c>
      <c r="R1093" s="3">
        <v>865254</v>
      </c>
      <c r="S1093" s="3">
        <v>394811</v>
      </c>
      <c r="T1093" s="17">
        <f t="shared" si="102"/>
        <v>90234.797222222216</v>
      </c>
      <c r="U1093" s="17">
        <f t="shared" si="103"/>
        <v>48718.05909090909</v>
      </c>
      <c r="V1093" s="17">
        <f t="shared" si="104"/>
        <v>16705.991666666665</v>
      </c>
      <c r="W1093" s="17">
        <f t="shared" si="105"/>
        <v>10035.563636363637</v>
      </c>
      <c r="X1093" s="17">
        <f t="shared" si="106"/>
        <v>2403.4833333333331</v>
      </c>
      <c r="Y1093" s="17">
        <f t="shared" si="107"/>
        <v>1794.5954545454545</v>
      </c>
    </row>
    <row r="1094" spans="1:25" s="3" customFormat="1" ht="20" customHeight="1" x14ac:dyDescent="0.15">
      <c r="A1094" s="8">
        <v>2010</v>
      </c>
      <c r="B1094" s="9">
        <v>160658</v>
      </c>
      <c r="C1094" s="10" t="s">
        <v>195</v>
      </c>
      <c r="D1094" s="10" t="s">
        <v>64</v>
      </c>
      <c r="E1094" s="10" t="s">
        <v>186</v>
      </c>
      <c r="G1094" s="3">
        <v>1</v>
      </c>
      <c r="H1094" s="10" t="s">
        <v>16</v>
      </c>
      <c r="I1094" s="3">
        <v>5672</v>
      </c>
      <c r="J1094" s="3">
        <v>7203</v>
      </c>
      <c r="K1094" s="3">
        <v>12875</v>
      </c>
      <c r="L1094" s="3">
        <v>8277185</v>
      </c>
      <c r="M1094" s="3">
        <v>3027139</v>
      </c>
      <c r="N1094" s="3">
        <v>270</v>
      </c>
      <c r="O1094" s="3">
        <v>156</v>
      </c>
      <c r="P1094" s="3">
        <v>2258902</v>
      </c>
      <c r="Q1094" s="3">
        <v>862782</v>
      </c>
      <c r="R1094" s="3">
        <v>255716</v>
      </c>
      <c r="S1094" s="3">
        <v>84788</v>
      </c>
      <c r="T1094" s="17">
        <f t="shared" si="102"/>
        <v>30656.240740740741</v>
      </c>
      <c r="U1094" s="17">
        <f t="shared" si="103"/>
        <v>19404.73717948718</v>
      </c>
      <c r="V1094" s="17">
        <f t="shared" si="104"/>
        <v>8366.3037037037029</v>
      </c>
      <c r="W1094" s="17">
        <f t="shared" si="105"/>
        <v>5530.6538461538457</v>
      </c>
      <c r="X1094" s="17">
        <f t="shared" si="106"/>
        <v>947.09629629629626</v>
      </c>
      <c r="Y1094" s="17">
        <f t="shared" si="107"/>
        <v>543.51282051282055</v>
      </c>
    </row>
    <row r="1095" spans="1:25" s="3" customFormat="1" ht="20" customHeight="1" x14ac:dyDescent="0.15">
      <c r="A1095" s="8">
        <v>2010</v>
      </c>
      <c r="B1095" s="9">
        <v>159993</v>
      </c>
      <c r="C1095" s="10" t="s">
        <v>191</v>
      </c>
      <c r="D1095" s="10" t="s">
        <v>64</v>
      </c>
      <c r="E1095" s="10" t="s">
        <v>186</v>
      </c>
      <c r="G1095" s="3">
        <v>1</v>
      </c>
      <c r="H1095" s="10" t="s">
        <v>16</v>
      </c>
      <c r="I1095" s="3">
        <v>1882</v>
      </c>
      <c r="J1095" s="3">
        <v>3123</v>
      </c>
      <c r="K1095" s="3">
        <v>5005</v>
      </c>
      <c r="L1095" s="3">
        <v>4560144</v>
      </c>
      <c r="M1095" s="3">
        <v>2146394</v>
      </c>
      <c r="N1095" s="3">
        <v>182</v>
      </c>
      <c r="O1095" s="3">
        <v>116</v>
      </c>
      <c r="P1095" s="3">
        <v>1061478</v>
      </c>
      <c r="Q1095" s="3">
        <v>448637</v>
      </c>
      <c r="R1095" s="3">
        <v>76809</v>
      </c>
      <c r="S1095" s="3">
        <v>50469</v>
      </c>
      <c r="T1095" s="17">
        <f t="shared" si="102"/>
        <v>25055.736263736264</v>
      </c>
      <c r="U1095" s="17">
        <f t="shared" si="103"/>
        <v>18503.396551724138</v>
      </c>
      <c r="V1095" s="17">
        <f t="shared" si="104"/>
        <v>5832.2967032967035</v>
      </c>
      <c r="W1095" s="17">
        <f t="shared" si="105"/>
        <v>3867.5603448275861</v>
      </c>
      <c r="X1095" s="17">
        <f t="shared" si="106"/>
        <v>422.02747252747253</v>
      </c>
      <c r="Y1095" s="17">
        <f t="shared" si="107"/>
        <v>435.07758620689657</v>
      </c>
    </row>
    <row r="1096" spans="1:25" s="3" customFormat="1" ht="20" customHeight="1" x14ac:dyDescent="0.15">
      <c r="A1096" s="8">
        <v>2010</v>
      </c>
      <c r="B1096" s="9">
        <v>157289</v>
      </c>
      <c r="C1096" s="10" t="s">
        <v>134</v>
      </c>
      <c r="D1096" s="10" t="s">
        <v>131</v>
      </c>
      <c r="E1096" s="10" t="s">
        <v>186</v>
      </c>
      <c r="G1096" s="3">
        <v>1</v>
      </c>
      <c r="H1096" s="10" t="s">
        <v>16</v>
      </c>
      <c r="I1096" s="3">
        <v>5812</v>
      </c>
      <c r="J1096" s="3">
        <v>6226</v>
      </c>
      <c r="K1096" s="3">
        <v>12038</v>
      </c>
      <c r="L1096" s="3">
        <v>34780464</v>
      </c>
      <c r="M1096" s="3">
        <v>12572510</v>
      </c>
      <c r="N1096" s="3">
        <v>333</v>
      </c>
      <c r="O1096" s="3">
        <v>346</v>
      </c>
      <c r="P1096" s="3">
        <v>3527820</v>
      </c>
      <c r="Q1096" s="3">
        <v>1186257</v>
      </c>
      <c r="R1096" s="3">
        <v>786574</v>
      </c>
      <c r="S1096" s="3">
        <v>342071</v>
      </c>
      <c r="T1096" s="17">
        <f t="shared" si="102"/>
        <v>104445.83783783784</v>
      </c>
      <c r="U1096" s="17">
        <f t="shared" si="103"/>
        <v>36336.734104046242</v>
      </c>
      <c r="V1096" s="17">
        <f t="shared" si="104"/>
        <v>10594.054054054053</v>
      </c>
      <c r="W1096" s="17">
        <f t="shared" si="105"/>
        <v>3428.4884393063585</v>
      </c>
      <c r="X1096" s="17">
        <f t="shared" si="106"/>
        <v>2362.0840840840842</v>
      </c>
      <c r="Y1096" s="17">
        <f t="shared" si="107"/>
        <v>988.64450867052028</v>
      </c>
    </row>
    <row r="1097" spans="1:25" s="3" customFormat="1" ht="20" customHeight="1" x14ac:dyDescent="0.15">
      <c r="A1097" s="8">
        <v>2010</v>
      </c>
      <c r="B1097" s="9">
        <v>163286</v>
      </c>
      <c r="C1097" s="10" t="s">
        <v>135</v>
      </c>
      <c r="D1097" s="10" t="s">
        <v>136</v>
      </c>
      <c r="E1097" s="10" t="s">
        <v>186</v>
      </c>
      <c r="G1097" s="3">
        <v>1</v>
      </c>
      <c r="H1097" s="10" t="s">
        <v>16</v>
      </c>
      <c r="I1097" s="3">
        <v>13098</v>
      </c>
      <c r="J1097" s="3">
        <v>11651</v>
      </c>
      <c r="K1097" s="3">
        <v>24749</v>
      </c>
      <c r="L1097" s="3">
        <v>23648860</v>
      </c>
      <c r="M1097" s="3">
        <v>10125103</v>
      </c>
      <c r="N1097" s="3">
        <v>428</v>
      </c>
      <c r="O1097" s="3">
        <v>329</v>
      </c>
      <c r="P1097" s="3">
        <v>3034035</v>
      </c>
      <c r="Q1097" s="3">
        <v>1357410</v>
      </c>
      <c r="R1097" s="3">
        <v>538497</v>
      </c>
      <c r="S1097" s="3">
        <v>287855</v>
      </c>
      <c r="T1097" s="17">
        <f t="shared" si="102"/>
        <v>55254.345794392524</v>
      </c>
      <c r="U1097" s="17">
        <f t="shared" si="103"/>
        <v>30775.389057750759</v>
      </c>
      <c r="V1097" s="17">
        <f t="shared" si="104"/>
        <v>7088.8668224299063</v>
      </c>
      <c r="W1097" s="17">
        <f t="shared" si="105"/>
        <v>4125.866261398176</v>
      </c>
      <c r="X1097" s="17">
        <f t="shared" si="106"/>
        <v>1258.1705607476636</v>
      </c>
      <c r="Y1097" s="17">
        <f t="shared" si="107"/>
        <v>874.93920972644378</v>
      </c>
    </row>
    <row r="1098" spans="1:25" s="3" customFormat="1" ht="20" customHeight="1" x14ac:dyDescent="0.15">
      <c r="A1098" s="8">
        <v>2010</v>
      </c>
      <c r="B1098" s="9">
        <v>166629</v>
      </c>
      <c r="C1098" s="10" t="s">
        <v>192</v>
      </c>
      <c r="D1098" s="10" t="s">
        <v>30</v>
      </c>
      <c r="E1098" s="10" t="s">
        <v>187</v>
      </c>
      <c r="G1098" s="3">
        <v>1</v>
      </c>
      <c r="H1098" s="10" t="s">
        <v>16</v>
      </c>
      <c r="I1098" s="3">
        <v>10038</v>
      </c>
      <c r="J1098" s="3">
        <v>9656</v>
      </c>
      <c r="K1098" s="3">
        <v>19694</v>
      </c>
      <c r="L1098" s="3">
        <v>11518209</v>
      </c>
      <c r="M1098" s="3">
        <v>6760181</v>
      </c>
      <c r="N1098" s="3">
        <v>356</v>
      </c>
      <c r="O1098" s="3">
        <v>369</v>
      </c>
      <c r="P1098" s="3">
        <v>2694659</v>
      </c>
      <c r="Q1098" s="3">
        <v>1444382</v>
      </c>
      <c r="R1098" s="3">
        <v>396594</v>
      </c>
      <c r="S1098" s="3">
        <v>239445</v>
      </c>
      <c r="T1098" s="17">
        <f t="shared" si="102"/>
        <v>32354.51966292135</v>
      </c>
      <c r="U1098" s="17">
        <f t="shared" si="103"/>
        <v>18320.273712737126</v>
      </c>
      <c r="V1098" s="17">
        <f t="shared" si="104"/>
        <v>7569.2668539325841</v>
      </c>
      <c r="W1098" s="17">
        <f t="shared" si="105"/>
        <v>3914.3143631436315</v>
      </c>
      <c r="X1098" s="17">
        <f t="shared" si="106"/>
        <v>1114.0280898876404</v>
      </c>
      <c r="Y1098" s="17">
        <f t="shared" si="107"/>
        <v>648.90243902439022</v>
      </c>
    </row>
    <row r="1099" spans="1:25" s="3" customFormat="1" ht="20" customHeight="1" x14ac:dyDescent="0.15">
      <c r="A1099" s="8">
        <v>2010</v>
      </c>
      <c r="B1099" s="9">
        <v>220862</v>
      </c>
      <c r="C1099" s="10" t="s">
        <v>138</v>
      </c>
      <c r="D1099" s="10" t="s">
        <v>71</v>
      </c>
      <c r="E1099" s="10" t="s">
        <v>186</v>
      </c>
      <c r="G1099" s="3">
        <v>1</v>
      </c>
      <c r="H1099" s="10" t="s">
        <v>16</v>
      </c>
      <c r="I1099" s="3">
        <v>5157</v>
      </c>
      <c r="J1099" s="3">
        <v>7676</v>
      </c>
      <c r="K1099" s="3">
        <v>12833</v>
      </c>
      <c r="L1099" s="3">
        <v>18522558</v>
      </c>
      <c r="M1099" s="3">
        <v>7223121</v>
      </c>
      <c r="N1099" s="3">
        <v>273</v>
      </c>
      <c r="O1099" s="3">
        <v>138</v>
      </c>
      <c r="P1099" s="3">
        <v>3595343</v>
      </c>
      <c r="Q1099" s="3">
        <v>2003946</v>
      </c>
      <c r="R1099" s="3">
        <v>759844</v>
      </c>
      <c r="S1099" s="3">
        <v>201306</v>
      </c>
      <c r="T1099" s="17">
        <f t="shared" si="102"/>
        <v>67848.197802197799</v>
      </c>
      <c r="U1099" s="17">
        <f t="shared" si="103"/>
        <v>52341.456521739128</v>
      </c>
      <c r="V1099" s="17">
        <f t="shared" si="104"/>
        <v>13169.754578754579</v>
      </c>
      <c r="W1099" s="17">
        <f t="shared" si="105"/>
        <v>14521.347826086956</v>
      </c>
      <c r="X1099" s="17">
        <f t="shared" si="106"/>
        <v>2783.3113553113553</v>
      </c>
      <c r="Y1099" s="17">
        <f t="shared" si="107"/>
        <v>1458.7391304347825</v>
      </c>
    </row>
    <row r="1100" spans="1:25" s="3" customFormat="1" ht="20" customHeight="1" x14ac:dyDescent="0.15">
      <c r="A1100" s="8">
        <v>2010</v>
      </c>
      <c r="B1100" s="9">
        <v>135726</v>
      </c>
      <c r="C1100" s="10" t="s">
        <v>139</v>
      </c>
      <c r="D1100" s="10" t="s">
        <v>48</v>
      </c>
      <c r="E1100" s="10" t="s">
        <v>186</v>
      </c>
      <c r="G1100" s="3">
        <v>1</v>
      </c>
      <c r="H1100" s="10" t="s">
        <v>16</v>
      </c>
      <c r="I1100" s="3">
        <v>4579</v>
      </c>
      <c r="J1100" s="3">
        <v>4823</v>
      </c>
      <c r="K1100" s="3">
        <v>9402</v>
      </c>
      <c r="L1100" s="3">
        <v>33524378</v>
      </c>
      <c r="M1100" s="3">
        <v>10610655</v>
      </c>
      <c r="N1100" s="3">
        <v>237</v>
      </c>
      <c r="O1100" s="3">
        <v>283</v>
      </c>
      <c r="P1100" s="3">
        <v>6036026</v>
      </c>
      <c r="Q1100" s="3">
        <v>1355619</v>
      </c>
      <c r="R1100" s="3">
        <v>591872</v>
      </c>
      <c r="S1100" s="3">
        <v>305399</v>
      </c>
      <c r="T1100" s="17">
        <f t="shared" si="102"/>
        <v>141453.0717299578</v>
      </c>
      <c r="U1100" s="17">
        <f t="shared" si="103"/>
        <v>37493.480565371028</v>
      </c>
      <c r="V1100" s="17">
        <f t="shared" si="104"/>
        <v>25468.464135021099</v>
      </c>
      <c r="W1100" s="17">
        <f t="shared" si="105"/>
        <v>4790.1731448763248</v>
      </c>
      <c r="X1100" s="17">
        <f t="shared" si="106"/>
        <v>2497.3502109704641</v>
      </c>
      <c r="Y1100" s="17">
        <f t="shared" si="107"/>
        <v>1079.1484098939929</v>
      </c>
    </row>
    <row r="1101" spans="1:25" s="3" customFormat="1" ht="20" customHeight="1" x14ac:dyDescent="0.15">
      <c r="A1101" s="8">
        <v>2010</v>
      </c>
      <c r="B1101" s="9">
        <v>170976</v>
      </c>
      <c r="C1101" s="10" t="s">
        <v>140</v>
      </c>
      <c r="D1101" s="10" t="s">
        <v>38</v>
      </c>
      <c r="E1101" s="10" t="s">
        <v>186</v>
      </c>
      <c r="G1101" s="3">
        <v>1</v>
      </c>
      <c r="H1101" s="10" t="s">
        <v>16</v>
      </c>
      <c r="I1101" s="3">
        <v>13255</v>
      </c>
      <c r="J1101" s="3">
        <v>12841</v>
      </c>
      <c r="K1101" s="3">
        <v>26096</v>
      </c>
      <c r="L1101" s="3">
        <v>40465150</v>
      </c>
      <c r="M1101" s="3">
        <v>16213741</v>
      </c>
      <c r="N1101" s="3">
        <v>399</v>
      </c>
      <c r="O1101" s="3">
        <v>381</v>
      </c>
      <c r="P1101" s="3">
        <v>9016846</v>
      </c>
      <c r="Q1101" s="3">
        <v>3434747</v>
      </c>
      <c r="R1101" s="3">
        <v>1039948</v>
      </c>
      <c r="S1101" s="3">
        <v>440409</v>
      </c>
      <c r="T1101" s="17">
        <f t="shared" si="102"/>
        <v>101416.41604010024</v>
      </c>
      <c r="U1101" s="17">
        <f t="shared" si="103"/>
        <v>42555.750656167977</v>
      </c>
      <c r="V1101" s="17">
        <f t="shared" si="104"/>
        <v>22598.611528822054</v>
      </c>
      <c r="W1101" s="17">
        <f t="shared" si="105"/>
        <v>9015.0839895013123</v>
      </c>
      <c r="X1101" s="17">
        <f t="shared" si="106"/>
        <v>2606.3859649122805</v>
      </c>
      <c r="Y1101" s="17">
        <f t="shared" si="107"/>
        <v>1155.9291338582677</v>
      </c>
    </row>
    <row r="1102" spans="1:25" s="3" customFormat="1" ht="20" customHeight="1" x14ac:dyDescent="0.15">
      <c r="A1102" s="8">
        <v>2010</v>
      </c>
      <c r="B1102" s="9">
        <v>174066</v>
      </c>
      <c r="C1102" s="10" t="s">
        <v>141</v>
      </c>
      <c r="D1102" s="10" t="s">
        <v>142</v>
      </c>
      <c r="E1102" s="10" t="s">
        <v>186</v>
      </c>
      <c r="G1102" s="3">
        <v>1</v>
      </c>
      <c r="H1102" s="10" t="s">
        <v>16</v>
      </c>
      <c r="I1102" s="3">
        <v>13528</v>
      </c>
      <c r="J1102" s="3">
        <v>14683</v>
      </c>
      <c r="K1102" s="3">
        <v>28211</v>
      </c>
      <c r="L1102" s="3">
        <v>30159838</v>
      </c>
      <c r="M1102" s="3">
        <v>11487977</v>
      </c>
      <c r="N1102" s="3">
        <v>456</v>
      </c>
      <c r="O1102" s="3">
        <v>498</v>
      </c>
      <c r="P1102" s="3">
        <v>6261489</v>
      </c>
      <c r="Q1102" s="3">
        <v>3096409</v>
      </c>
      <c r="R1102" s="3">
        <v>741471</v>
      </c>
      <c r="S1102" s="3">
        <v>389492</v>
      </c>
      <c r="T1102" s="17">
        <f t="shared" si="102"/>
        <v>66139.995614035084</v>
      </c>
      <c r="U1102" s="17">
        <f t="shared" si="103"/>
        <v>23068.226907630524</v>
      </c>
      <c r="V1102" s="17">
        <f t="shared" si="104"/>
        <v>13731.33552631579</v>
      </c>
      <c r="W1102" s="17">
        <f t="shared" si="105"/>
        <v>6217.68875502008</v>
      </c>
      <c r="X1102" s="17">
        <f t="shared" si="106"/>
        <v>1626.0328947368421</v>
      </c>
      <c r="Y1102" s="17">
        <f t="shared" si="107"/>
        <v>782.11244979919684</v>
      </c>
    </row>
    <row r="1103" spans="1:25" s="3" customFormat="1" ht="20" customHeight="1" x14ac:dyDescent="0.15">
      <c r="A1103" s="8">
        <v>2010</v>
      </c>
      <c r="B1103" s="9">
        <v>176017</v>
      </c>
      <c r="C1103" s="10" t="s">
        <v>196</v>
      </c>
      <c r="D1103" s="10" t="s">
        <v>73</v>
      </c>
      <c r="E1103" s="10" t="s">
        <v>186</v>
      </c>
      <c r="G1103" s="3">
        <v>1</v>
      </c>
      <c r="H1103" s="10" t="s">
        <v>16</v>
      </c>
      <c r="I1103" s="3">
        <v>6083</v>
      </c>
      <c r="J1103" s="3">
        <v>6888</v>
      </c>
      <c r="K1103" s="3">
        <v>12971</v>
      </c>
      <c r="L1103" s="3">
        <v>27110026</v>
      </c>
      <c r="M1103" s="3">
        <v>8198916</v>
      </c>
      <c r="N1103" s="3">
        <v>235</v>
      </c>
      <c r="O1103" s="3">
        <v>145</v>
      </c>
      <c r="P1103" s="3">
        <v>4354686</v>
      </c>
      <c r="Q1103" s="3">
        <v>2261580</v>
      </c>
      <c r="R1103" s="3">
        <v>694038</v>
      </c>
      <c r="S1103" s="3">
        <v>288921</v>
      </c>
      <c r="T1103" s="17">
        <f t="shared" si="102"/>
        <v>115361.81276595745</v>
      </c>
      <c r="U1103" s="17">
        <f t="shared" si="103"/>
        <v>56544.248275862068</v>
      </c>
      <c r="V1103" s="17">
        <f t="shared" si="104"/>
        <v>18530.578723404255</v>
      </c>
      <c r="W1103" s="17">
        <f t="shared" si="105"/>
        <v>15597.103448275862</v>
      </c>
      <c r="X1103" s="17">
        <f t="shared" si="106"/>
        <v>2953.3531914893615</v>
      </c>
      <c r="Y1103" s="17">
        <f t="shared" si="107"/>
        <v>1992.5586206896551</v>
      </c>
    </row>
    <row r="1104" spans="1:25" s="3" customFormat="1" ht="20" customHeight="1" x14ac:dyDescent="0.15">
      <c r="A1104" s="8">
        <v>2010</v>
      </c>
      <c r="B1104" s="9">
        <v>178396</v>
      </c>
      <c r="C1104" s="10" t="s">
        <v>144</v>
      </c>
      <c r="D1104" s="10" t="s">
        <v>145</v>
      </c>
      <c r="E1104" s="10" t="s">
        <v>186</v>
      </c>
      <c r="G1104" s="3">
        <v>1</v>
      </c>
      <c r="H1104" s="10" t="s">
        <v>16</v>
      </c>
      <c r="I1104" s="3">
        <v>11199</v>
      </c>
      <c r="J1104" s="3">
        <v>12170</v>
      </c>
      <c r="K1104" s="3">
        <v>23369</v>
      </c>
      <c r="L1104" s="3">
        <v>24339247</v>
      </c>
      <c r="M1104" s="3">
        <v>9100392</v>
      </c>
      <c r="N1104" s="3">
        <v>341</v>
      </c>
      <c r="O1104" s="3">
        <v>195</v>
      </c>
      <c r="P1104" s="3">
        <v>4527878</v>
      </c>
      <c r="Q1104" s="3">
        <v>1819633</v>
      </c>
      <c r="R1104" s="3">
        <v>621949</v>
      </c>
      <c r="S1104" s="3">
        <v>239910</v>
      </c>
      <c r="T1104" s="17">
        <f t="shared" si="102"/>
        <v>71376.090909090912</v>
      </c>
      <c r="U1104" s="17">
        <f t="shared" si="103"/>
        <v>46668.676923076921</v>
      </c>
      <c r="V1104" s="17">
        <f t="shared" si="104"/>
        <v>13278.234604105572</v>
      </c>
      <c r="W1104" s="17">
        <f t="shared" si="105"/>
        <v>9331.4512820512828</v>
      </c>
      <c r="X1104" s="17">
        <f t="shared" si="106"/>
        <v>1823.8973607038124</v>
      </c>
      <c r="Y1104" s="17">
        <f t="shared" si="107"/>
        <v>1230.3076923076924</v>
      </c>
    </row>
    <row r="1105" spans="1:25" s="3" customFormat="1" ht="20" customHeight="1" x14ac:dyDescent="0.15">
      <c r="A1105" s="8">
        <v>2010</v>
      </c>
      <c r="B1105" s="9">
        <v>181464</v>
      </c>
      <c r="C1105" s="10" t="s">
        <v>146</v>
      </c>
      <c r="D1105" s="10" t="s">
        <v>147</v>
      </c>
      <c r="E1105" s="10" t="s">
        <v>186</v>
      </c>
      <c r="G1105" s="3">
        <v>1</v>
      </c>
      <c r="H1105" s="10" t="s">
        <v>16</v>
      </c>
      <c r="I1105" s="3">
        <v>9774</v>
      </c>
      <c r="J1105" s="3">
        <v>8355</v>
      </c>
      <c r="K1105" s="3">
        <v>18129</v>
      </c>
      <c r="L1105" s="3">
        <v>30565423</v>
      </c>
      <c r="M1105" s="3">
        <v>13229644</v>
      </c>
      <c r="N1105" s="3">
        <v>494</v>
      </c>
      <c r="O1105" s="3">
        <v>327</v>
      </c>
      <c r="P1105" s="3">
        <v>5526812</v>
      </c>
      <c r="Q1105" s="3">
        <v>2320757</v>
      </c>
      <c r="R1105" s="3">
        <v>888165</v>
      </c>
      <c r="S1105" s="3">
        <v>345932</v>
      </c>
      <c r="T1105" s="17">
        <f t="shared" si="102"/>
        <v>61873.325910931177</v>
      </c>
      <c r="U1105" s="17">
        <f t="shared" si="103"/>
        <v>40457.626911314983</v>
      </c>
      <c r="V1105" s="17">
        <f t="shared" si="104"/>
        <v>11187.878542510121</v>
      </c>
      <c r="W1105" s="17">
        <f t="shared" si="105"/>
        <v>7097.1162079510705</v>
      </c>
      <c r="X1105" s="17">
        <f t="shared" si="106"/>
        <v>1797.9048582995952</v>
      </c>
      <c r="Y1105" s="17">
        <f t="shared" si="107"/>
        <v>1057.8960244648317</v>
      </c>
    </row>
    <row r="1106" spans="1:25" s="3" customFormat="1" ht="20" customHeight="1" x14ac:dyDescent="0.15">
      <c r="A1106" s="8">
        <v>2010</v>
      </c>
      <c r="B1106" s="9">
        <v>182281</v>
      </c>
      <c r="C1106" s="10" t="s">
        <v>148</v>
      </c>
      <c r="D1106" s="10" t="s">
        <v>149</v>
      </c>
      <c r="E1106" s="10" t="s">
        <v>186</v>
      </c>
      <c r="G1106" s="3">
        <v>1</v>
      </c>
      <c r="H1106" s="10" t="s">
        <v>16</v>
      </c>
      <c r="I1106" s="3">
        <v>7384</v>
      </c>
      <c r="J1106" s="3">
        <v>9059</v>
      </c>
      <c r="K1106" s="3">
        <v>16443</v>
      </c>
      <c r="L1106" s="3">
        <v>13739905</v>
      </c>
      <c r="M1106" s="3">
        <v>6142427</v>
      </c>
      <c r="N1106" s="3">
        <v>224</v>
      </c>
      <c r="O1106" s="3">
        <v>252</v>
      </c>
      <c r="P1106" s="3">
        <v>3187821</v>
      </c>
      <c r="Q1106" s="3">
        <v>1252841</v>
      </c>
      <c r="R1106" s="3">
        <v>554461</v>
      </c>
      <c r="S1106" s="3">
        <v>217069</v>
      </c>
      <c r="T1106" s="17">
        <f t="shared" si="102"/>
        <v>61338.861607142855</v>
      </c>
      <c r="U1106" s="17">
        <f t="shared" si="103"/>
        <v>24374.710317460318</v>
      </c>
      <c r="V1106" s="17">
        <f t="shared" si="104"/>
        <v>14231.34375</v>
      </c>
      <c r="W1106" s="17">
        <f t="shared" si="105"/>
        <v>4971.5912698412694</v>
      </c>
      <c r="X1106" s="17">
        <f t="shared" si="106"/>
        <v>2475.2723214285716</v>
      </c>
      <c r="Y1106" s="17">
        <f t="shared" si="107"/>
        <v>861.3849206349206</v>
      </c>
    </row>
    <row r="1107" spans="1:25" s="3" customFormat="1" ht="20" customHeight="1" x14ac:dyDescent="0.15">
      <c r="A1107" s="8">
        <v>2010</v>
      </c>
      <c r="B1107" s="9">
        <v>182290</v>
      </c>
      <c r="C1107" s="10" t="s">
        <v>150</v>
      </c>
      <c r="D1107" s="10" t="s">
        <v>149</v>
      </c>
      <c r="E1107" s="10" t="s">
        <v>186</v>
      </c>
      <c r="G1107" s="3">
        <v>1</v>
      </c>
      <c r="H1107" s="10" t="s">
        <v>16</v>
      </c>
      <c r="I1107" s="3">
        <v>5413</v>
      </c>
      <c r="J1107" s="3">
        <v>6022</v>
      </c>
      <c r="K1107" s="3">
        <v>11435</v>
      </c>
      <c r="L1107" s="3">
        <v>9010551</v>
      </c>
      <c r="M1107" s="3">
        <v>5284887</v>
      </c>
      <c r="N1107" s="3">
        <v>198</v>
      </c>
      <c r="O1107" s="3">
        <v>274</v>
      </c>
      <c r="P1107" s="3">
        <v>2488274</v>
      </c>
      <c r="Q1107" s="3">
        <v>1221957</v>
      </c>
      <c r="R1107" s="3">
        <v>199185</v>
      </c>
      <c r="S1107" s="3">
        <v>107479</v>
      </c>
      <c r="T1107" s="17">
        <f t="shared" si="102"/>
        <v>45507.833333333336</v>
      </c>
      <c r="U1107" s="17">
        <f t="shared" si="103"/>
        <v>19287.908759124086</v>
      </c>
      <c r="V1107" s="17">
        <f t="shared" si="104"/>
        <v>12567.040404040405</v>
      </c>
      <c r="W1107" s="17">
        <f t="shared" si="105"/>
        <v>4459.6970802919705</v>
      </c>
      <c r="X1107" s="17">
        <f t="shared" si="106"/>
        <v>1005.9848484848485</v>
      </c>
      <c r="Y1107" s="17">
        <f t="shared" si="107"/>
        <v>392.25912408759126</v>
      </c>
    </row>
    <row r="1108" spans="1:25" s="3" customFormat="1" ht="20" customHeight="1" x14ac:dyDescent="0.15">
      <c r="A1108" s="8">
        <v>2010</v>
      </c>
      <c r="B1108" s="9">
        <v>187985</v>
      </c>
      <c r="C1108" s="10" t="s">
        <v>151</v>
      </c>
      <c r="D1108" s="10" t="s">
        <v>75</v>
      </c>
      <c r="E1108" s="10" t="s">
        <v>186</v>
      </c>
      <c r="G1108" s="3">
        <v>1</v>
      </c>
      <c r="H1108" s="10" t="s">
        <v>16</v>
      </c>
      <c r="I1108" s="3">
        <v>7546</v>
      </c>
      <c r="J1108" s="3">
        <v>9147</v>
      </c>
      <c r="K1108" s="3">
        <v>16693</v>
      </c>
      <c r="L1108" s="3">
        <v>14058964</v>
      </c>
      <c r="M1108" s="3">
        <v>6795240</v>
      </c>
      <c r="N1108" s="3">
        <v>355</v>
      </c>
      <c r="O1108" s="3">
        <v>252</v>
      </c>
      <c r="P1108" s="3">
        <v>2873257</v>
      </c>
      <c r="Q1108" s="3">
        <v>1351018</v>
      </c>
      <c r="R1108" s="3">
        <v>435937</v>
      </c>
      <c r="S1108" s="3">
        <v>146346</v>
      </c>
      <c r="T1108" s="17">
        <f t="shared" si="102"/>
        <v>39602.715492957745</v>
      </c>
      <c r="U1108" s="17">
        <f t="shared" si="103"/>
        <v>26965.238095238095</v>
      </c>
      <c r="V1108" s="17">
        <f t="shared" si="104"/>
        <v>8093.6816901408447</v>
      </c>
      <c r="W1108" s="17">
        <f t="shared" si="105"/>
        <v>5361.1825396825398</v>
      </c>
      <c r="X1108" s="17">
        <f t="shared" si="106"/>
        <v>1227.9915492957746</v>
      </c>
      <c r="Y1108" s="17">
        <f t="shared" si="107"/>
        <v>580.73809523809518</v>
      </c>
    </row>
    <row r="1109" spans="1:25" s="3" customFormat="1" ht="20" customHeight="1" x14ac:dyDescent="0.15">
      <c r="A1109" s="8">
        <v>2010</v>
      </c>
      <c r="B1109" s="9">
        <v>199120</v>
      </c>
      <c r="C1109" s="10" t="s">
        <v>152</v>
      </c>
      <c r="D1109" s="10" t="s">
        <v>14</v>
      </c>
      <c r="E1109" s="10" t="s">
        <v>186</v>
      </c>
      <c r="G1109" s="3">
        <v>1</v>
      </c>
      <c r="H1109" s="10" t="s">
        <v>16</v>
      </c>
      <c r="I1109" s="3">
        <v>7126</v>
      </c>
      <c r="J1109" s="3">
        <v>10331</v>
      </c>
      <c r="K1109" s="3">
        <v>17457</v>
      </c>
      <c r="L1109" s="3">
        <v>27620336</v>
      </c>
      <c r="M1109" s="3">
        <v>11113773</v>
      </c>
      <c r="N1109" s="3">
        <v>482</v>
      </c>
      <c r="O1109" s="3">
        <v>402</v>
      </c>
      <c r="P1109" s="3">
        <v>4880348</v>
      </c>
      <c r="Q1109" s="3">
        <v>1633907</v>
      </c>
      <c r="R1109" s="3">
        <v>949396</v>
      </c>
      <c r="S1109" s="3">
        <v>387942</v>
      </c>
      <c r="T1109" s="17">
        <f t="shared" si="102"/>
        <v>57303.601659751039</v>
      </c>
      <c r="U1109" s="17">
        <f t="shared" si="103"/>
        <v>27646.201492537315</v>
      </c>
      <c r="V1109" s="17">
        <f t="shared" si="104"/>
        <v>10125.203319502074</v>
      </c>
      <c r="W1109" s="17">
        <f t="shared" si="105"/>
        <v>4064.4452736318408</v>
      </c>
      <c r="X1109" s="17">
        <f t="shared" si="106"/>
        <v>1969.701244813278</v>
      </c>
      <c r="Y1109" s="17">
        <f t="shared" si="107"/>
        <v>965.02985074626861</v>
      </c>
    </row>
    <row r="1110" spans="1:25" s="3" customFormat="1" ht="20" customHeight="1" x14ac:dyDescent="0.15">
      <c r="A1110" s="8">
        <v>2010</v>
      </c>
      <c r="B1110" s="9">
        <v>199139</v>
      </c>
      <c r="C1110" s="10" t="s">
        <v>153</v>
      </c>
      <c r="D1110" s="10" t="s">
        <v>14</v>
      </c>
      <c r="E1110" s="10" t="s">
        <v>194</v>
      </c>
      <c r="G1110" s="3">
        <v>1</v>
      </c>
      <c r="H1110" s="10" t="s">
        <v>16</v>
      </c>
      <c r="I1110" s="3">
        <v>8388</v>
      </c>
      <c r="J1110" s="3">
        <v>8465</v>
      </c>
      <c r="K1110" s="3">
        <v>16853</v>
      </c>
      <c r="L1110" s="3">
        <v>4554910</v>
      </c>
      <c r="M1110" s="3">
        <v>3968255</v>
      </c>
      <c r="N1110" s="3">
        <v>230</v>
      </c>
      <c r="O1110" s="3">
        <v>232</v>
      </c>
      <c r="P1110" s="3">
        <v>961359</v>
      </c>
      <c r="Q1110" s="3">
        <v>873472</v>
      </c>
      <c r="R1110" s="3">
        <v>150952</v>
      </c>
      <c r="S1110" s="3">
        <v>83510</v>
      </c>
      <c r="T1110" s="17">
        <f t="shared" si="102"/>
        <v>19803.956521739132</v>
      </c>
      <c r="U1110" s="17">
        <f t="shared" si="103"/>
        <v>17104.547413793105</v>
      </c>
      <c r="V1110" s="17">
        <f t="shared" si="104"/>
        <v>4179.8217391304352</v>
      </c>
      <c r="W1110" s="17">
        <f t="shared" si="105"/>
        <v>3764.9655172413795</v>
      </c>
      <c r="X1110" s="17">
        <f t="shared" si="106"/>
        <v>656.31304347826085</v>
      </c>
      <c r="Y1110" s="17">
        <f t="shared" si="107"/>
        <v>359.95689655172413</v>
      </c>
    </row>
    <row r="1111" spans="1:25" s="3" customFormat="1" ht="20" customHeight="1" x14ac:dyDescent="0.15">
      <c r="A1111" s="8">
        <v>2010</v>
      </c>
      <c r="B1111" s="9">
        <v>227216</v>
      </c>
      <c r="C1111" s="10" t="s">
        <v>154</v>
      </c>
      <c r="D1111" s="10" t="s">
        <v>26</v>
      </c>
      <c r="E1111" s="10" t="s">
        <v>186</v>
      </c>
      <c r="G1111" s="3">
        <v>1</v>
      </c>
      <c r="H1111" s="10" t="s">
        <v>16</v>
      </c>
      <c r="I1111" s="3">
        <v>10372</v>
      </c>
      <c r="J1111" s="3">
        <v>11723</v>
      </c>
      <c r="K1111" s="3">
        <v>22095</v>
      </c>
      <c r="L1111" s="3">
        <v>9560409</v>
      </c>
      <c r="M1111" s="3">
        <v>5961807</v>
      </c>
      <c r="N1111" s="3">
        <v>201</v>
      </c>
      <c r="O1111" s="3">
        <v>236</v>
      </c>
      <c r="P1111" s="3">
        <v>1667012</v>
      </c>
      <c r="Q1111" s="3">
        <v>1014629</v>
      </c>
      <c r="R1111" s="3">
        <v>142082</v>
      </c>
      <c r="S1111" s="3">
        <v>88848</v>
      </c>
      <c r="T1111" s="17">
        <f t="shared" si="102"/>
        <v>47564.223880597012</v>
      </c>
      <c r="U1111" s="17">
        <f t="shared" si="103"/>
        <v>25261.894067796609</v>
      </c>
      <c r="V1111" s="17">
        <f t="shared" si="104"/>
        <v>8293.5920398009948</v>
      </c>
      <c r="W1111" s="17">
        <f t="shared" si="105"/>
        <v>4299.2754237288136</v>
      </c>
      <c r="X1111" s="17">
        <f t="shared" si="106"/>
        <v>706.87562189054722</v>
      </c>
      <c r="Y1111" s="17">
        <f t="shared" si="107"/>
        <v>376.47457627118644</v>
      </c>
    </row>
    <row r="1112" spans="1:25" s="3" customFormat="1" ht="20" customHeight="1" x14ac:dyDescent="0.15">
      <c r="A1112" s="8">
        <v>2010</v>
      </c>
      <c r="B1112" s="9">
        <v>152080</v>
      </c>
      <c r="C1112" s="10" t="s">
        <v>155</v>
      </c>
      <c r="D1112" s="10" t="s">
        <v>24</v>
      </c>
      <c r="E1112" s="10" t="s">
        <v>186</v>
      </c>
      <c r="G1112" s="3">
        <v>1</v>
      </c>
      <c r="H1112" s="10" t="s">
        <v>16</v>
      </c>
      <c r="I1112" s="3">
        <v>4507</v>
      </c>
      <c r="J1112" s="3">
        <v>3904</v>
      </c>
      <c r="K1112" s="3">
        <v>8411</v>
      </c>
      <c r="L1112" s="3">
        <v>40834314</v>
      </c>
      <c r="M1112" s="3">
        <v>15085988</v>
      </c>
      <c r="N1112" s="3">
        <v>547</v>
      </c>
      <c r="O1112" s="3">
        <v>369</v>
      </c>
      <c r="P1112" s="3">
        <v>9532986</v>
      </c>
      <c r="Q1112" s="3">
        <v>3186871</v>
      </c>
      <c r="R1112" s="3">
        <v>1612608</v>
      </c>
      <c r="S1112" s="3">
        <v>457708</v>
      </c>
      <c r="T1112" s="17">
        <f t="shared" si="102"/>
        <v>74651.396709323584</v>
      </c>
      <c r="U1112" s="17">
        <f t="shared" si="103"/>
        <v>40883.436314363142</v>
      </c>
      <c r="V1112" s="17">
        <f t="shared" si="104"/>
        <v>17427.762340036563</v>
      </c>
      <c r="W1112" s="17">
        <f t="shared" si="105"/>
        <v>8636.5067750677499</v>
      </c>
      <c r="X1112" s="17">
        <f t="shared" si="106"/>
        <v>2948.095063985375</v>
      </c>
      <c r="Y1112" s="17">
        <f t="shared" si="107"/>
        <v>1240.4010840108401</v>
      </c>
    </row>
    <row r="1113" spans="1:25" s="3" customFormat="1" ht="20" customHeight="1" x14ac:dyDescent="0.15">
      <c r="A1113" s="8">
        <v>2010</v>
      </c>
      <c r="B1113" s="9">
        <v>207500</v>
      </c>
      <c r="C1113" s="10" t="s">
        <v>193</v>
      </c>
      <c r="D1113" s="10" t="s">
        <v>83</v>
      </c>
      <c r="E1113" s="10" t="s">
        <v>186</v>
      </c>
      <c r="G1113" s="3">
        <v>1</v>
      </c>
      <c r="H1113" s="10" t="s">
        <v>16</v>
      </c>
      <c r="I1113" s="3">
        <v>8352</v>
      </c>
      <c r="J1113" s="3">
        <v>8643</v>
      </c>
      <c r="K1113" s="3">
        <v>16995</v>
      </c>
      <c r="L1113" s="3">
        <v>38945338</v>
      </c>
      <c r="M1113" s="3">
        <v>14799988</v>
      </c>
      <c r="N1113" s="3">
        <v>353</v>
      </c>
      <c r="O1113" s="3">
        <v>384</v>
      </c>
      <c r="P1113" s="3">
        <v>9440818</v>
      </c>
      <c r="Q1113" s="3">
        <v>4003787</v>
      </c>
      <c r="R1113" s="3">
        <v>837890</v>
      </c>
      <c r="S1113" s="3">
        <v>425677</v>
      </c>
      <c r="T1113" s="17">
        <f t="shared" si="102"/>
        <v>110326.73654390936</v>
      </c>
      <c r="U1113" s="17">
        <f t="shared" si="103"/>
        <v>38541.635416666664</v>
      </c>
      <c r="V1113" s="17">
        <f t="shared" si="104"/>
        <v>26744.526912181303</v>
      </c>
      <c r="W1113" s="17">
        <f t="shared" si="105"/>
        <v>10426.528645833334</v>
      </c>
      <c r="X1113" s="17">
        <f t="shared" si="106"/>
        <v>2373.6260623229464</v>
      </c>
      <c r="Y1113" s="17">
        <f t="shared" si="107"/>
        <v>1108.5338541666667</v>
      </c>
    </row>
    <row r="1114" spans="1:25" s="3" customFormat="1" ht="20" customHeight="1" x14ac:dyDescent="0.15">
      <c r="A1114" s="8">
        <v>2010</v>
      </c>
      <c r="B1114" s="9">
        <v>209551</v>
      </c>
      <c r="C1114" s="10" t="s">
        <v>157</v>
      </c>
      <c r="D1114" s="10" t="s">
        <v>86</v>
      </c>
      <c r="E1114" s="10" t="s">
        <v>186</v>
      </c>
      <c r="G1114" s="3">
        <v>1</v>
      </c>
      <c r="H1114" s="10" t="s">
        <v>16</v>
      </c>
      <c r="I1114" s="3">
        <v>8769</v>
      </c>
      <c r="J1114" s="3">
        <v>9029</v>
      </c>
      <c r="K1114" s="3">
        <v>17798</v>
      </c>
      <c r="L1114" s="3">
        <v>29417362</v>
      </c>
      <c r="M1114" s="3">
        <v>11015237</v>
      </c>
      <c r="N1114" s="3">
        <v>340</v>
      </c>
      <c r="O1114" s="3">
        <v>259</v>
      </c>
      <c r="P1114" s="3">
        <v>8074072</v>
      </c>
      <c r="Q1114" s="3">
        <v>2620834</v>
      </c>
      <c r="R1114" s="3">
        <v>922653</v>
      </c>
      <c r="S1114" s="3">
        <v>313315</v>
      </c>
      <c r="T1114" s="17">
        <f t="shared" si="102"/>
        <v>86521.652941176464</v>
      </c>
      <c r="U1114" s="17">
        <f t="shared" si="103"/>
        <v>42529.872586872589</v>
      </c>
      <c r="V1114" s="17">
        <f t="shared" si="104"/>
        <v>23747.270588235293</v>
      </c>
      <c r="W1114" s="17">
        <f t="shared" si="105"/>
        <v>10119.050193050192</v>
      </c>
      <c r="X1114" s="17">
        <f t="shared" si="106"/>
        <v>2713.6852941176471</v>
      </c>
      <c r="Y1114" s="17">
        <f t="shared" si="107"/>
        <v>1209.7104247104246</v>
      </c>
    </row>
    <row r="1115" spans="1:25" s="3" customFormat="1" ht="20" customHeight="1" x14ac:dyDescent="0.15">
      <c r="A1115" s="8">
        <v>2010</v>
      </c>
      <c r="B1115" s="9">
        <v>215293</v>
      </c>
      <c r="C1115" s="10" t="s">
        <v>158</v>
      </c>
      <c r="D1115" s="10" t="s">
        <v>98</v>
      </c>
      <c r="E1115" s="10" t="s">
        <v>186</v>
      </c>
      <c r="G1115" s="3">
        <v>1</v>
      </c>
      <c r="H1115" s="10" t="s">
        <v>16</v>
      </c>
      <c r="I1115" s="3">
        <v>8458</v>
      </c>
      <c r="J1115" s="3">
        <v>8577</v>
      </c>
      <c r="K1115" s="3">
        <v>17035</v>
      </c>
      <c r="L1115" s="3">
        <v>32309659</v>
      </c>
      <c r="M1115" s="3">
        <v>8283257</v>
      </c>
      <c r="N1115" s="3">
        <v>317</v>
      </c>
      <c r="O1115" s="3">
        <v>272</v>
      </c>
      <c r="P1115" s="3">
        <v>6009785</v>
      </c>
      <c r="Q1115" s="3">
        <v>1427110</v>
      </c>
      <c r="R1115" s="3">
        <v>530723</v>
      </c>
      <c r="S1115" s="3">
        <v>287452</v>
      </c>
      <c r="T1115" s="17">
        <f t="shared" si="102"/>
        <v>101923.21451104101</v>
      </c>
      <c r="U1115" s="17">
        <f t="shared" si="103"/>
        <v>30453.150735294119</v>
      </c>
      <c r="V1115" s="17">
        <f t="shared" si="104"/>
        <v>18958.312302839116</v>
      </c>
      <c r="W1115" s="17">
        <f t="shared" si="105"/>
        <v>5246.7279411764703</v>
      </c>
      <c r="X1115" s="17">
        <f t="shared" si="106"/>
        <v>1674.2050473186121</v>
      </c>
      <c r="Y1115" s="17">
        <f t="shared" si="107"/>
        <v>1056.8088235294117</v>
      </c>
    </row>
    <row r="1116" spans="1:25" s="3" customFormat="1" ht="20" customHeight="1" x14ac:dyDescent="0.15">
      <c r="A1116" s="8">
        <v>2010</v>
      </c>
      <c r="B1116" s="9">
        <v>102094</v>
      </c>
      <c r="C1116" s="10" t="s">
        <v>159</v>
      </c>
      <c r="D1116" s="10" t="s">
        <v>22</v>
      </c>
      <c r="E1116" s="10" t="s">
        <v>186</v>
      </c>
      <c r="G1116" s="3">
        <v>1</v>
      </c>
      <c r="H1116" s="10" t="s">
        <v>16</v>
      </c>
      <c r="I1116" s="3">
        <v>3799</v>
      </c>
      <c r="J1116" s="3">
        <v>4866</v>
      </c>
      <c r="K1116" s="3">
        <v>8665</v>
      </c>
      <c r="L1116" s="3">
        <v>9165054</v>
      </c>
      <c r="M1116" s="3">
        <v>3489089</v>
      </c>
      <c r="N1116" s="3">
        <v>282</v>
      </c>
      <c r="O1116" s="3">
        <v>148</v>
      </c>
      <c r="P1116" s="3">
        <v>1967964</v>
      </c>
      <c r="Q1116" s="3">
        <v>568971</v>
      </c>
      <c r="R1116" s="3">
        <v>308886</v>
      </c>
      <c r="S1116" s="3">
        <v>130728</v>
      </c>
      <c r="T1116" s="17">
        <f t="shared" si="102"/>
        <v>32500.191489361703</v>
      </c>
      <c r="U1116" s="17">
        <f t="shared" si="103"/>
        <v>23574.925675675677</v>
      </c>
      <c r="V1116" s="17">
        <f t="shared" si="104"/>
        <v>6978.5957446808507</v>
      </c>
      <c r="W1116" s="17">
        <f t="shared" si="105"/>
        <v>3844.3986486486488</v>
      </c>
      <c r="X1116" s="17">
        <f t="shared" si="106"/>
        <v>1095.3404255319149</v>
      </c>
      <c r="Y1116" s="17">
        <f t="shared" si="107"/>
        <v>883.29729729729729</v>
      </c>
    </row>
    <row r="1117" spans="1:25" s="3" customFormat="1" ht="20" customHeight="1" x14ac:dyDescent="0.15">
      <c r="A1117" s="8">
        <v>2010</v>
      </c>
      <c r="B1117" s="9">
        <v>218663</v>
      </c>
      <c r="C1117" s="10" t="s">
        <v>160</v>
      </c>
      <c r="D1117" s="10" t="s">
        <v>40</v>
      </c>
      <c r="E1117" s="10" t="s">
        <v>186</v>
      </c>
      <c r="G1117" s="3">
        <v>1</v>
      </c>
      <c r="H1117" s="10" t="s">
        <v>16</v>
      </c>
      <c r="I1117" s="3">
        <v>9064</v>
      </c>
      <c r="J1117" s="3">
        <v>10661</v>
      </c>
      <c r="K1117" s="3">
        <v>19725</v>
      </c>
      <c r="L1117" s="3">
        <v>34537932</v>
      </c>
      <c r="M1117" s="3">
        <v>12592089</v>
      </c>
      <c r="N1117" s="3">
        <v>293</v>
      </c>
      <c r="O1117" s="3">
        <v>363</v>
      </c>
      <c r="P1117" s="3">
        <v>3923058</v>
      </c>
      <c r="Q1117" s="3">
        <v>2507024</v>
      </c>
      <c r="R1117" s="3">
        <v>497213</v>
      </c>
      <c r="S1117" s="3">
        <v>361850</v>
      </c>
      <c r="T1117" s="17">
        <f t="shared" si="102"/>
        <v>117876.90102389078</v>
      </c>
      <c r="U1117" s="17">
        <f t="shared" si="103"/>
        <v>34688.950413223138</v>
      </c>
      <c r="V1117" s="17">
        <f t="shared" si="104"/>
        <v>13389.276450511945</v>
      </c>
      <c r="W1117" s="17">
        <f t="shared" si="105"/>
        <v>6906.4022038567491</v>
      </c>
      <c r="X1117" s="17">
        <f t="shared" si="106"/>
        <v>1696.9726962457337</v>
      </c>
      <c r="Y1117" s="17">
        <f t="shared" si="107"/>
        <v>996.83195592286506</v>
      </c>
    </row>
    <row r="1118" spans="1:25" s="3" customFormat="1" ht="20" customHeight="1" x14ac:dyDescent="0.15">
      <c r="A1118" s="8">
        <v>2010</v>
      </c>
      <c r="B1118" s="9">
        <v>137351</v>
      </c>
      <c r="C1118" s="10" t="s">
        <v>161</v>
      </c>
      <c r="D1118" s="10" t="s">
        <v>48</v>
      </c>
      <c r="E1118" s="10" t="s">
        <v>186</v>
      </c>
      <c r="G1118" s="3">
        <v>1</v>
      </c>
      <c r="H1118" s="10" t="s">
        <v>16</v>
      </c>
      <c r="I1118" s="3">
        <v>9940</v>
      </c>
      <c r="J1118" s="3">
        <v>13249</v>
      </c>
      <c r="K1118" s="3">
        <v>23189</v>
      </c>
      <c r="L1118" s="3">
        <v>19174010</v>
      </c>
      <c r="M1118" s="3">
        <v>6134855</v>
      </c>
      <c r="N1118" s="3">
        <v>262</v>
      </c>
      <c r="O1118" s="3">
        <v>286</v>
      </c>
      <c r="P1118" s="3">
        <v>4846304</v>
      </c>
      <c r="Q1118" s="3">
        <v>2072982</v>
      </c>
      <c r="R1118" s="3">
        <v>423030</v>
      </c>
      <c r="S1118" s="3">
        <v>174281</v>
      </c>
      <c r="T1118" s="17">
        <f t="shared" si="102"/>
        <v>73183.244274809156</v>
      </c>
      <c r="U1118" s="17">
        <f t="shared" si="103"/>
        <v>21450.541958041958</v>
      </c>
      <c r="V1118" s="17">
        <f t="shared" si="104"/>
        <v>18497.343511450381</v>
      </c>
      <c r="W1118" s="17">
        <f t="shared" si="105"/>
        <v>7248.1888111888111</v>
      </c>
      <c r="X1118" s="17">
        <f t="shared" si="106"/>
        <v>1614.6183206106871</v>
      </c>
      <c r="Y1118" s="17">
        <f t="shared" si="107"/>
        <v>609.37412587412587</v>
      </c>
    </row>
    <row r="1119" spans="1:25" s="3" customFormat="1" ht="20" customHeight="1" x14ac:dyDescent="0.15">
      <c r="A1119" s="8">
        <v>2010</v>
      </c>
      <c r="B1119" s="9">
        <v>123961</v>
      </c>
      <c r="C1119" s="10" t="s">
        <v>162</v>
      </c>
      <c r="D1119" s="10" t="s">
        <v>36</v>
      </c>
      <c r="E1119" s="10" t="s">
        <v>186</v>
      </c>
      <c r="G1119" s="3">
        <v>1</v>
      </c>
      <c r="H1119" s="10" t="s">
        <v>16</v>
      </c>
      <c r="I1119" s="3">
        <v>8122</v>
      </c>
      <c r="J1119" s="3">
        <v>8441</v>
      </c>
      <c r="K1119" s="3">
        <v>16563</v>
      </c>
      <c r="L1119" s="3">
        <v>31041548</v>
      </c>
      <c r="M1119" s="3">
        <v>12248922</v>
      </c>
      <c r="N1119" s="3">
        <v>344</v>
      </c>
      <c r="O1119" s="3">
        <v>337</v>
      </c>
      <c r="P1119" s="3">
        <v>8749129</v>
      </c>
      <c r="Q1119" s="3">
        <v>2687592</v>
      </c>
      <c r="R1119" s="3">
        <v>680645</v>
      </c>
      <c r="S1119" s="3">
        <v>311769</v>
      </c>
      <c r="T1119" s="17">
        <f t="shared" si="102"/>
        <v>90237.058139534885</v>
      </c>
      <c r="U1119" s="17">
        <f t="shared" si="103"/>
        <v>36346.949554896142</v>
      </c>
      <c r="V1119" s="17">
        <f t="shared" si="104"/>
        <v>25433.514534883721</v>
      </c>
      <c r="W1119" s="17">
        <f t="shared" si="105"/>
        <v>7975.0504451038578</v>
      </c>
      <c r="X1119" s="17">
        <f t="shared" si="106"/>
        <v>1978.6191860465117</v>
      </c>
      <c r="Y1119" s="17">
        <f t="shared" si="107"/>
        <v>925.13056379821955</v>
      </c>
    </row>
    <row r="1120" spans="1:25" s="3" customFormat="1" ht="20" customHeight="1" x14ac:dyDescent="0.15">
      <c r="A1120" s="8">
        <v>2010</v>
      </c>
      <c r="B1120" s="9">
        <v>176372</v>
      </c>
      <c r="C1120" s="10" t="s">
        <v>163</v>
      </c>
      <c r="D1120" s="10" t="s">
        <v>73</v>
      </c>
      <c r="E1120" s="10" t="s">
        <v>186</v>
      </c>
      <c r="G1120" s="3">
        <v>1</v>
      </c>
      <c r="H1120" s="10" t="s">
        <v>16</v>
      </c>
      <c r="I1120" s="3">
        <v>4263</v>
      </c>
      <c r="J1120" s="3">
        <v>6753</v>
      </c>
      <c r="K1120" s="3">
        <v>11016</v>
      </c>
      <c r="L1120" s="3">
        <v>9805677</v>
      </c>
      <c r="M1120" s="3">
        <v>3570033</v>
      </c>
      <c r="N1120" s="3">
        <v>204</v>
      </c>
      <c r="O1120" s="3">
        <v>123</v>
      </c>
      <c r="P1120" s="3">
        <v>1629177</v>
      </c>
      <c r="Q1120" s="3">
        <v>748204</v>
      </c>
      <c r="R1120" s="3">
        <v>285437</v>
      </c>
      <c r="S1120" s="3">
        <v>121741</v>
      </c>
      <c r="T1120" s="17">
        <f t="shared" si="102"/>
        <v>48067.044117647056</v>
      </c>
      <c r="U1120" s="17">
        <f t="shared" si="103"/>
        <v>29024.658536585364</v>
      </c>
      <c r="V1120" s="17">
        <f t="shared" si="104"/>
        <v>7986.161764705882</v>
      </c>
      <c r="W1120" s="17">
        <f t="shared" si="105"/>
        <v>6082.959349593496</v>
      </c>
      <c r="X1120" s="17">
        <f t="shared" si="106"/>
        <v>1399.2009803921569</v>
      </c>
      <c r="Y1120" s="17">
        <f t="shared" si="107"/>
        <v>989.76422764227641</v>
      </c>
    </row>
    <row r="1121" spans="1:25" s="3" customFormat="1" ht="20" customHeight="1" x14ac:dyDescent="0.15">
      <c r="A1121" s="8">
        <v>2010</v>
      </c>
      <c r="B1121" s="9">
        <v>206084</v>
      </c>
      <c r="C1121" s="10" t="s">
        <v>164</v>
      </c>
      <c r="D1121" s="10" t="s">
        <v>32</v>
      </c>
      <c r="E1121" s="10" t="s">
        <v>186</v>
      </c>
      <c r="G1121" s="3">
        <v>1</v>
      </c>
      <c r="H1121" s="10" t="s">
        <v>16</v>
      </c>
      <c r="I1121" s="3">
        <v>7495</v>
      </c>
      <c r="J1121" s="3">
        <v>7327</v>
      </c>
      <c r="K1121" s="3">
        <v>14822</v>
      </c>
      <c r="L1121" s="3">
        <v>9385309</v>
      </c>
      <c r="M1121" s="3">
        <v>5716402</v>
      </c>
      <c r="N1121" s="3">
        <v>201</v>
      </c>
      <c r="O1121" s="3">
        <v>266</v>
      </c>
      <c r="P1121" s="3">
        <v>1039185</v>
      </c>
      <c r="Q1121" s="3">
        <v>631707</v>
      </c>
      <c r="R1121" s="3">
        <v>295872</v>
      </c>
      <c r="S1121" s="3">
        <v>99199</v>
      </c>
      <c r="T1121" s="17">
        <f t="shared" si="102"/>
        <v>46693.079601990052</v>
      </c>
      <c r="U1121" s="17">
        <f t="shared" si="103"/>
        <v>21490.233082706767</v>
      </c>
      <c r="V1121" s="17">
        <f t="shared" si="104"/>
        <v>5170.0746268656712</v>
      </c>
      <c r="W1121" s="17">
        <f t="shared" si="105"/>
        <v>2374.8383458646617</v>
      </c>
      <c r="X1121" s="17">
        <f t="shared" si="106"/>
        <v>1472</v>
      </c>
      <c r="Y1121" s="17">
        <f t="shared" si="107"/>
        <v>372.92857142857144</v>
      </c>
    </row>
    <row r="1122" spans="1:25" s="3" customFormat="1" ht="20" customHeight="1" x14ac:dyDescent="0.15">
      <c r="A1122" s="8">
        <v>2010</v>
      </c>
      <c r="B1122" s="9">
        <v>207971</v>
      </c>
      <c r="C1122" s="10" t="s">
        <v>165</v>
      </c>
      <c r="D1122" s="10" t="s">
        <v>83</v>
      </c>
      <c r="E1122" s="10" t="s">
        <v>186</v>
      </c>
      <c r="G1122" s="3">
        <v>1</v>
      </c>
      <c r="H1122" s="10" t="s">
        <v>16</v>
      </c>
      <c r="I1122" s="3">
        <v>1605</v>
      </c>
      <c r="J1122" s="3">
        <v>1338</v>
      </c>
      <c r="K1122" s="3">
        <v>2943</v>
      </c>
      <c r="L1122" s="3">
        <v>16557879</v>
      </c>
      <c r="M1122" s="3">
        <v>7902161</v>
      </c>
      <c r="N1122" s="3">
        <v>286</v>
      </c>
      <c r="O1122" s="3">
        <v>225</v>
      </c>
      <c r="P1122" s="3">
        <v>3379025</v>
      </c>
      <c r="Q1122" s="3">
        <v>1177833</v>
      </c>
      <c r="R1122" s="3">
        <v>471693</v>
      </c>
      <c r="S1122" s="3">
        <v>184883</v>
      </c>
      <c r="T1122" s="17">
        <f t="shared" si="102"/>
        <v>57894.681818181816</v>
      </c>
      <c r="U1122" s="17">
        <f t="shared" si="103"/>
        <v>35120.715555555558</v>
      </c>
      <c r="V1122" s="17">
        <f t="shared" si="104"/>
        <v>11814.772727272728</v>
      </c>
      <c r="W1122" s="17">
        <f t="shared" si="105"/>
        <v>5234.8133333333335</v>
      </c>
      <c r="X1122" s="17">
        <f t="shared" si="106"/>
        <v>1649.2762237762238</v>
      </c>
      <c r="Y1122" s="17">
        <f t="shared" si="107"/>
        <v>821.70222222222219</v>
      </c>
    </row>
    <row r="1123" spans="1:25" s="3" customFormat="1" ht="20" customHeight="1" x14ac:dyDescent="0.15">
      <c r="A1123" s="8">
        <v>2010</v>
      </c>
      <c r="B1123" s="9">
        <v>230764</v>
      </c>
      <c r="C1123" s="10" t="s">
        <v>166</v>
      </c>
      <c r="D1123" s="10" t="s">
        <v>34</v>
      </c>
      <c r="E1123" s="10" t="s">
        <v>186</v>
      </c>
      <c r="G1123" s="3">
        <v>1</v>
      </c>
      <c r="H1123" s="10" t="s">
        <v>16</v>
      </c>
      <c r="I1123" s="3">
        <v>8959</v>
      </c>
      <c r="J1123" s="3">
        <v>7180</v>
      </c>
      <c r="K1123" s="3">
        <v>16139</v>
      </c>
      <c r="L1123" s="3">
        <v>17276503</v>
      </c>
      <c r="M1123" s="3">
        <v>7664003</v>
      </c>
      <c r="N1123" s="3">
        <v>228</v>
      </c>
      <c r="O1123" s="3">
        <v>229</v>
      </c>
      <c r="P1123" s="3">
        <v>5800865</v>
      </c>
      <c r="Q1123" s="3">
        <v>1868180</v>
      </c>
      <c r="R1123" s="3">
        <v>497391</v>
      </c>
      <c r="S1123" s="3">
        <v>256217</v>
      </c>
      <c r="T1123" s="17">
        <f t="shared" si="102"/>
        <v>75774.135964912275</v>
      </c>
      <c r="U1123" s="17">
        <f t="shared" si="103"/>
        <v>33467.262008733625</v>
      </c>
      <c r="V1123" s="17">
        <f t="shared" si="104"/>
        <v>25442.390350877195</v>
      </c>
      <c r="W1123" s="17">
        <f t="shared" si="105"/>
        <v>8157.9912663755458</v>
      </c>
      <c r="X1123" s="17">
        <f t="shared" si="106"/>
        <v>2181.5394736842104</v>
      </c>
      <c r="Y1123" s="17">
        <f t="shared" si="107"/>
        <v>1118.8515283842794</v>
      </c>
    </row>
    <row r="1124" spans="1:25" s="3" customFormat="1" ht="20" customHeight="1" x14ac:dyDescent="0.15">
      <c r="A1124" s="8">
        <v>2010</v>
      </c>
      <c r="B1124" s="9">
        <v>234076</v>
      </c>
      <c r="C1124" s="10" t="s">
        <v>167</v>
      </c>
      <c r="D1124" s="10" t="s">
        <v>62</v>
      </c>
      <c r="E1124" s="10" t="s">
        <v>186</v>
      </c>
      <c r="G1124" s="3">
        <v>1</v>
      </c>
      <c r="H1124" s="10" t="s">
        <v>16</v>
      </c>
      <c r="I1124" s="3">
        <v>6128</v>
      </c>
      <c r="J1124" s="3">
        <v>7698</v>
      </c>
      <c r="K1124" s="3">
        <v>13826</v>
      </c>
      <c r="L1124" s="3">
        <v>32545921</v>
      </c>
      <c r="M1124" s="3">
        <v>14689619</v>
      </c>
      <c r="N1124" s="3">
        <v>457</v>
      </c>
      <c r="O1124" s="3">
        <v>371</v>
      </c>
      <c r="P1124" s="3">
        <v>6597673</v>
      </c>
      <c r="Q1124" s="3">
        <v>2824591</v>
      </c>
      <c r="R1124" s="3">
        <v>730358</v>
      </c>
      <c r="S1124" s="3">
        <v>315535</v>
      </c>
      <c r="T1124" s="17">
        <f t="shared" si="102"/>
        <v>71216.457330415753</v>
      </c>
      <c r="U1124" s="17">
        <f t="shared" si="103"/>
        <v>39594.660377358494</v>
      </c>
      <c r="V1124" s="17">
        <f t="shared" si="104"/>
        <v>14436.921225382932</v>
      </c>
      <c r="W1124" s="17">
        <f t="shared" si="105"/>
        <v>7613.4528301886794</v>
      </c>
      <c r="X1124" s="17">
        <f t="shared" si="106"/>
        <v>1598.1575492341356</v>
      </c>
      <c r="Y1124" s="17">
        <f t="shared" si="107"/>
        <v>850.49865229110515</v>
      </c>
    </row>
    <row r="1125" spans="1:25" s="3" customFormat="1" ht="20" customHeight="1" x14ac:dyDescent="0.15">
      <c r="A1125" s="8">
        <v>2010</v>
      </c>
      <c r="B1125" s="9">
        <v>236948</v>
      </c>
      <c r="C1125" s="10" t="s">
        <v>168</v>
      </c>
      <c r="D1125" s="10" t="s">
        <v>169</v>
      </c>
      <c r="E1125" s="10" t="s">
        <v>186</v>
      </c>
      <c r="G1125" s="3">
        <v>1</v>
      </c>
      <c r="H1125" s="10" t="s">
        <v>16</v>
      </c>
      <c r="I1125" s="3">
        <v>12257</v>
      </c>
      <c r="J1125" s="3">
        <v>13307</v>
      </c>
      <c r="K1125" s="3">
        <v>25564</v>
      </c>
      <c r="L1125" s="3">
        <v>33081971</v>
      </c>
      <c r="M1125" s="3">
        <v>11817199</v>
      </c>
      <c r="N1125" s="3">
        <v>408</v>
      </c>
      <c r="O1125" s="3">
        <v>431</v>
      </c>
      <c r="P1125" s="3">
        <v>9486712</v>
      </c>
      <c r="Q1125" s="3">
        <v>2806891</v>
      </c>
      <c r="R1125" s="3">
        <v>776098</v>
      </c>
      <c r="S1125" s="3">
        <v>313484</v>
      </c>
      <c r="T1125" s="17">
        <f t="shared" si="102"/>
        <v>81083.262254901958</v>
      </c>
      <c r="U1125" s="17">
        <f t="shared" si="103"/>
        <v>27418.09512761021</v>
      </c>
      <c r="V1125" s="17">
        <f t="shared" si="104"/>
        <v>23251.745098039217</v>
      </c>
      <c r="W1125" s="17">
        <f t="shared" si="105"/>
        <v>6512.5081206496516</v>
      </c>
      <c r="X1125" s="17">
        <f t="shared" si="106"/>
        <v>1902.2009803921569</v>
      </c>
      <c r="Y1125" s="17">
        <f t="shared" si="107"/>
        <v>727.34106728538279</v>
      </c>
    </row>
    <row r="1126" spans="1:25" s="3" customFormat="1" ht="20" customHeight="1" x14ac:dyDescent="0.15">
      <c r="A1126" s="8">
        <v>2010</v>
      </c>
      <c r="B1126" s="9">
        <v>240444</v>
      </c>
      <c r="C1126" s="10" t="s">
        <v>170</v>
      </c>
      <c r="D1126" s="10" t="s">
        <v>171</v>
      </c>
      <c r="E1126" s="10" t="s">
        <v>186</v>
      </c>
      <c r="G1126" s="3">
        <v>1</v>
      </c>
      <c r="H1126" s="10" t="s">
        <v>16</v>
      </c>
      <c r="I1126" s="3">
        <v>13259</v>
      </c>
      <c r="J1126" s="3">
        <v>14115</v>
      </c>
      <c r="K1126" s="3">
        <v>27374</v>
      </c>
      <c r="L1126" s="3">
        <v>41029164</v>
      </c>
      <c r="M1126" s="3">
        <v>16932897</v>
      </c>
      <c r="N1126" s="3">
        <v>439</v>
      </c>
      <c r="O1126" s="3">
        <v>531</v>
      </c>
      <c r="P1126" s="3">
        <v>8773732</v>
      </c>
      <c r="Q1126" s="3">
        <v>3362996</v>
      </c>
      <c r="R1126" s="3">
        <v>448624</v>
      </c>
      <c r="S1126" s="3">
        <v>316760</v>
      </c>
      <c r="T1126" s="17">
        <f t="shared" si="102"/>
        <v>93460.510250569481</v>
      </c>
      <c r="U1126" s="17">
        <f t="shared" si="103"/>
        <v>31888.694915254237</v>
      </c>
      <c r="V1126" s="17">
        <f t="shared" si="104"/>
        <v>19985.722095671983</v>
      </c>
      <c r="W1126" s="17">
        <f t="shared" si="105"/>
        <v>6333.3258003766477</v>
      </c>
      <c r="X1126" s="17">
        <f t="shared" si="106"/>
        <v>1021.9225512528474</v>
      </c>
      <c r="Y1126" s="17">
        <f t="shared" si="107"/>
        <v>596.53483992467045</v>
      </c>
    </row>
    <row r="1127" spans="1:25" s="3" customFormat="1" ht="20" customHeight="1" x14ac:dyDescent="0.15">
      <c r="A1127" s="8">
        <v>2010</v>
      </c>
      <c r="B1127" s="9">
        <v>240727</v>
      </c>
      <c r="C1127" s="10" t="s">
        <v>172</v>
      </c>
      <c r="D1127" s="10" t="s">
        <v>173</v>
      </c>
      <c r="E1127" s="10" t="s">
        <v>186</v>
      </c>
      <c r="G1127" s="3">
        <v>1</v>
      </c>
      <c r="H1127" s="10" t="s">
        <v>16</v>
      </c>
      <c r="I1127" s="3">
        <v>4216</v>
      </c>
      <c r="J1127" s="3">
        <v>4136</v>
      </c>
      <c r="K1127" s="3">
        <v>8352</v>
      </c>
      <c r="L1127" s="3">
        <v>10168156</v>
      </c>
      <c r="M1127" s="3">
        <v>5050269</v>
      </c>
      <c r="N1127" s="3">
        <v>270</v>
      </c>
      <c r="O1127" s="3">
        <v>225</v>
      </c>
      <c r="P1127" s="3">
        <v>1956759</v>
      </c>
      <c r="Q1127" s="3">
        <v>1293502</v>
      </c>
      <c r="R1127" s="3">
        <v>332013</v>
      </c>
      <c r="S1127" s="3">
        <v>142555</v>
      </c>
      <c r="T1127" s="17">
        <f t="shared" si="102"/>
        <v>37659.837037037039</v>
      </c>
      <c r="U1127" s="17">
        <f t="shared" si="103"/>
        <v>22445.64</v>
      </c>
      <c r="V1127" s="17">
        <f t="shared" si="104"/>
        <v>7247.2555555555555</v>
      </c>
      <c r="W1127" s="17">
        <f t="shared" si="105"/>
        <v>5748.8977777777782</v>
      </c>
      <c r="X1127" s="17">
        <f t="shared" si="106"/>
        <v>1229.6777777777777</v>
      </c>
      <c r="Y1127" s="17">
        <f t="shared" si="107"/>
        <v>633.57777777777778</v>
      </c>
    </row>
    <row r="1128" spans="1:25" s="3" customFormat="1" ht="20" customHeight="1" x14ac:dyDescent="0.15">
      <c r="A1128" s="8">
        <v>2010</v>
      </c>
      <c r="B1128" s="9">
        <v>230728</v>
      </c>
      <c r="C1128" s="10" t="s">
        <v>174</v>
      </c>
      <c r="D1128" s="10" t="s">
        <v>34</v>
      </c>
      <c r="E1128" s="10" t="s">
        <v>186</v>
      </c>
      <c r="G1128" s="3">
        <v>1</v>
      </c>
      <c r="H1128" s="10" t="s">
        <v>16</v>
      </c>
      <c r="I1128" s="3">
        <v>6196</v>
      </c>
      <c r="J1128" s="3">
        <v>6137</v>
      </c>
      <c r="K1128" s="3">
        <v>12333</v>
      </c>
      <c r="L1128" s="3">
        <v>8946678</v>
      </c>
      <c r="M1128" s="3">
        <v>4710881</v>
      </c>
      <c r="N1128" s="3">
        <v>267</v>
      </c>
      <c r="O1128" s="3">
        <v>274</v>
      </c>
      <c r="P1128" s="3">
        <v>1896226</v>
      </c>
      <c r="Q1128" s="3">
        <v>1440620</v>
      </c>
      <c r="R1128" s="3">
        <v>405695</v>
      </c>
      <c r="S1128" s="3">
        <v>161520</v>
      </c>
      <c r="T1128" s="17">
        <f t="shared" si="102"/>
        <v>33508.15730337079</v>
      </c>
      <c r="U1128" s="17">
        <f t="shared" si="103"/>
        <v>17192.996350364963</v>
      </c>
      <c r="V1128" s="17">
        <f t="shared" si="104"/>
        <v>7101.9700374531831</v>
      </c>
      <c r="W1128" s="17">
        <f t="shared" si="105"/>
        <v>5257.7372262773724</v>
      </c>
      <c r="X1128" s="17">
        <f t="shared" si="106"/>
        <v>1519.4569288389514</v>
      </c>
      <c r="Y1128" s="17">
        <f t="shared" si="107"/>
        <v>589.48905109489056</v>
      </c>
    </row>
    <row r="1129" spans="1:25" s="3" customFormat="1" ht="20" customHeight="1" x14ac:dyDescent="0.15">
      <c r="A1129" s="8">
        <v>2010</v>
      </c>
      <c r="B1129" s="9">
        <v>221999</v>
      </c>
      <c r="C1129" s="10" t="s">
        <v>175</v>
      </c>
      <c r="D1129" s="10" t="s">
        <v>71</v>
      </c>
      <c r="E1129" s="10" t="s">
        <v>186</v>
      </c>
      <c r="G1129" s="3">
        <v>1</v>
      </c>
      <c r="H1129" s="10" t="s">
        <v>16</v>
      </c>
      <c r="I1129" s="3">
        <v>3330</v>
      </c>
      <c r="J1129" s="3">
        <v>3483</v>
      </c>
      <c r="K1129" s="3">
        <v>6813</v>
      </c>
      <c r="L1129" s="3">
        <v>29213029</v>
      </c>
      <c r="M1129" s="3">
        <v>11394793</v>
      </c>
      <c r="N1129" s="3">
        <v>187</v>
      </c>
      <c r="O1129" s="3">
        <v>161</v>
      </c>
      <c r="P1129" s="3">
        <v>4056390</v>
      </c>
      <c r="Q1129" s="3">
        <v>1933746</v>
      </c>
      <c r="R1129" s="3">
        <v>792574</v>
      </c>
      <c r="S1129" s="3">
        <v>275908</v>
      </c>
      <c r="T1129" s="17">
        <f t="shared" si="102"/>
        <v>156219.4064171123</v>
      </c>
      <c r="U1129" s="17">
        <f t="shared" si="103"/>
        <v>70775.111801242238</v>
      </c>
      <c r="V1129" s="17">
        <f t="shared" si="104"/>
        <v>21691.925133689838</v>
      </c>
      <c r="W1129" s="17">
        <f t="shared" si="105"/>
        <v>12010.844720496894</v>
      </c>
      <c r="X1129" s="17">
        <f t="shared" si="106"/>
        <v>4238.363636363636</v>
      </c>
      <c r="Y1129" s="17">
        <f t="shared" si="107"/>
        <v>1713.7142857142858</v>
      </c>
    </row>
    <row r="1130" spans="1:25" s="3" customFormat="1" ht="20" customHeight="1" x14ac:dyDescent="0.15">
      <c r="A1130" s="8">
        <v>2010</v>
      </c>
      <c r="B1130" s="9">
        <v>233921</v>
      </c>
      <c r="C1130" s="10" t="s">
        <v>176</v>
      </c>
      <c r="D1130" s="10" t="s">
        <v>62</v>
      </c>
      <c r="E1130" s="10" t="s">
        <v>186</v>
      </c>
      <c r="G1130" s="3">
        <v>1</v>
      </c>
      <c r="H1130" s="10" t="s">
        <v>16</v>
      </c>
      <c r="I1130" s="3">
        <v>13386</v>
      </c>
      <c r="J1130" s="3">
        <v>9798</v>
      </c>
      <c r="K1130" s="3">
        <v>23184</v>
      </c>
      <c r="L1130" s="3">
        <v>30949535</v>
      </c>
      <c r="M1130" s="3">
        <v>8964942</v>
      </c>
      <c r="N1130" s="3">
        <v>420</v>
      </c>
      <c r="O1130" s="3">
        <v>286</v>
      </c>
      <c r="P1130" s="3">
        <v>6398367</v>
      </c>
      <c r="Q1130" s="3">
        <v>1674377</v>
      </c>
      <c r="R1130" s="3">
        <v>650651</v>
      </c>
      <c r="S1130" s="3">
        <v>330416</v>
      </c>
      <c r="T1130" s="17">
        <f t="shared" si="102"/>
        <v>73689.369047619053</v>
      </c>
      <c r="U1130" s="17">
        <f t="shared" si="103"/>
        <v>31345.95104895105</v>
      </c>
      <c r="V1130" s="17">
        <f t="shared" si="104"/>
        <v>15234.207142857143</v>
      </c>
      <c r="W1130" s="17">
        <f t="shared" si="105"/>
        <v>5854.4650349650346</v>
      </c>
      <c r="X1130" s="17">
        <f t="shared" si="106"/>
        <v>1549.1690476190477</v>
      </c>
      <c r="Y1130" s="17">
        <f t="shared" si="107"/>
        <v>1155.3006993006993</v>
      </c>
    </row>
    <row r="1131" spans="1:25" s="3" customFormat="1" ht="20" customHeight="1" x14ac:dyDescent="0.15">
      <c r="A1131" s="8">
        <v>2010</v>
      </c>
      <c r="B1131" s="9">
        <v>199847</v>
      </c>
      <c r="C1131" s="10" t="s">
        <v>177</v>
      </c>
      <c r="D1131" s="10" t="s">
        <v>14</v>
      </c>
      <c r="E1131" s="10" t="s">
        <v>186</v>
      </c>
      <c r="G1131" s="3">
        <v>1</v>
      </c>
      <c r="H1131" s="10" t="s">
        <v>16</v>
      </c>
      <c r="I1131" s="3">
        <v>2215</v>
      </c>
      <c r="J1131" s="3">
        <v>2372</v>
      </c>
      <c r="K1131" s="3">
        <v>4587</v>
      </c>
      <c r="L1131" s="3">
        <v>22173356</v>
      </c>
      <c r="M1131" s="3">
        <v>7685100</v>
      </c>
      <c r="N1131" s="3">
        <v>243</v>
      </c>
      <c r="O1131" s="3">
        <v>138</v>
      </c>
      <c r="P1131" s="3">
        <v>2883765</v>
      </c>
      <c r="Q1131" s="3">
        <v>874587</v>
      </c>
      <c r="R1131" s="3">
        <v>597618</v>
      </c>
      <c r="S1131" s="3">
        <v>162030</v>
      </c>
      <c r="T1131" s="17">
        <f t="shared" si="102"/>
        <v>91248.378600823038</v>
      </c>
      <c r="U1131" s="17">
        <f t="shared" si="103"/>
        <v>55689.130434782608</v>
      </c>
      <c r="V1131" s="17">
        <f t="shared" si="104"/>
        <v>11867.345679012345</v>
      </c>
      <c r="W1131" s="17">
        <f t="shared" si="105"/>
        <v>6337.586956521739</v>
      </c>
      <c r="X1131" s="17">
        <f t="shared" si="106"/>
        <v>2459.3333333333335</v>
      </c>
      <c r="Y1131" s="17">
        <f t="shared" si="107"/>
        <v>1174.1304347826087</v>
      </c>
    </row>
    <row r="1132" spans="1:25" s="3" customFormat="1" ht="20" customHeight="1" x14ac:dyDescent="0.15">
      <c r="A1132" s="8">
        <v>2010</v>
      </c>
      <c r="B1132" s="9">
        <v>236939</v>
      </c>
      <c r="C1132" s="10" t="s">
        <v>178</v>
      </c>
      <c r="D1132" s="10" t="s">
        <v>169</v>
      </c>
      <c r="E1132" s="10" t="s">
        <v>186</v>
      </c>
      <c r="G1132" s="3">
        <v>1</v>
      </c>
      <c r="H1132" s="10" t="s">
        <v>16</v>
      </c>
      <c r="I1132" s="3">
        <v>9284</v>
      </c>
      <c r="J1132" s="3">
        <v>9412</v>
      </c>
      <c r="K1132" s="3">
        <v>18696</v>
      </c>
      <c r="L1132" s="3">
        <v>15362632</v>
      </c>
      <c r="M1132" s="3">
        <v>8434045</v>
      </c>
      <c r="N1132" s="3">
        <v>287</v>
      </c>
      <c r="O1132" s="3">
        <v>285</v>
      </c>
      <c r="P1132" s="3">
        <v>4460934</v>
      </c>
      <c r="Q1132" s="3">
        <v>2340428</v>
      </c>
      <c r="R1132" s="3">
        <v>370911</v>
      </c>
      <c r="S1132" s="3">
        <v>240848</v>
      </c>
      <c r="T1132" s="17">
        <f t="shared" si="102"/>
        <v>53528.334494773517</v>
      </c>
      <c r="U1132" s="17">
        <f t="shared" si="103"/>
        <v>29593.140350877195</v>
      </c>
      <c r="V1132" s="17">
        <f t="shared" si="104"/>
        <v>15543.324041811848</v>
      </c>
      <c r="W1132" s="17">
        <f t="shared" si="105"/>
        <v>8212.0280701754382</v>
      </c>
      <c r="X1132" s="17">
        <f t="shared" si="106"/>
        <v>1292.3728222996515</v>
      </c>
      <c r="Y1132" s="17">
        <f t="shared" si="107"/>
        <v>845.08070175438593</v>
      </c>
    </row>
    <row r="1133" spans="1:25" s="3" customFormat="1" ht="20" customHeight="1" x14ac:dyDescent="0.15">
      <c r="A1133" s="8">
        <v>2010</v>
      </c>
      <c r="B1133" s="9">
        <v>238032</v>
      </c>
      <c r="C1133" s="10" t="s">
        <v>179</v>
      </c>
      <c r="D1133" s="10" t="s">
        <v>67</v>
      </c>
      <c r="E1133" s="10" t="s">
        <v>186</v>
      </c>
      <c r="G1133" s="3">
        <v>1</v>
      </c>
      <c r="H1133" s="10" t="s">
        <v>16</v>
      </c>
      <c r="I1133" s="3">
        <v>11573</v>
      </c>
      <c r="J1133" s="3">
        <v>9236</v>
      </c>
      <c r="K1133" s="3">
        <v>20809</v>
      </c>
      <c r="L1133" s="3">
        <v>21190188</v>
      </c>
      <c r="M1133" s="3">
        <v>8028072</v>
      </c>
      <c r="N1133" s="3">
        <v>302</v>
      </c>
      <c r="O1133" s="3">
        <v>341</v>
      </c>
      <c r="P1133" s="3">
        <v>4739100</v>
      </c>
      <c r="Q1133" s="3">
        <v>2465158</v>
      </c>
      <c r="R1133" s="3">
        <v>462785</v>
      </c>
      <c r="S1133" s="3">
        <v>260224</v>
      </c>
      <c r="T1133" s="17">
        <f t="shared" si="102"/>
        <v>70166.185430463578</v>
      </c>
      <c r="U1133" s="17">
        <f t="shared" si="103"/>
        <v>23542.733137829913</v>
      </c>
      <c r="V1133" s="17">
        <f t="shared" si="104"/>
        <v>15692.384105960266</v>
      </c>
      <c r="W1133" s="17">
        <f t="shared" si="105"/>
        <v>7229.2023460410555</v>
      </c>
      <c r="X1133" s="17">
        <f t="shared" si="106"/>
        <v>1532.4006622516556</v>
      </c>
      <c r="Y1133" s="17">
        <f t="shared" si="107"/>
        <v>763.12023460410558</v>
      </c>
    </row>
    <row r="1134" spans="1:25" s="3" customFormat="1" ht="20" customHeight="1" x14ac:dyDescent="0.15">
      <c r="A1134" s="8">
        <v>2010</v>
      </c>
      <c r="B1134" s="9">
        <v>157951</v>
      </c>
      <c r="C1134" s="10" t="s">
        <v>180</v>
      </c>
      <c r="D1134" s="10" t="s">
        <v>131</v>
      </c>
      <c r="E1134" s="10" t="s">
        <v>186</v>
      </c>
      <c r="G1134" s="3">
        <v>1</v>
      </c>
      <c r="H1134" s="10" t="s">
        <v>16</v>
      </c>
      <c r="I1134" s="3">
        <v>6072</v>
      </c>
      <c r="J1134" s="3">
        <v>7818</v>
      </c>
      <c r="K1134" s="3">
        <v>13890</v>
      </c>
      <c r="L1134" s="3">
        <v>9861946</v>
      </c>
      <c r="M1134" s="3">
        <v>4433888</v>
      </c>
      <c r="N1134" s="3">
        <v>283</v>
      </c>
      <c r="O1134" s="3">
        <v>193</v>
      </c>
      <c r="P1134" s="3">
        <v>1523936</v>
      </c>
      <c r="Q1134" s="3">
        <v>718641</v>
      </c>
      <c r="R1134" s="3">
        <v>349431</v>
      </c>
      <c r="S1134" s="3">
        <v>138016</v>
      </c>
      <c r="T1134" s="17">
        <f t="shared" si="102"/>
        <v>34847.865724381627</v>
      </c>
      <c r="U1134" s="17">
        <f t="shared" si="103"/>
        <v>22973.512953367877</v>
      </c>
      <c r="V1134" s="17">
        <f t="shared" si="104"/>
        <v>5384.9328621908126</v>
      </c>
      <c r="W1134" s="17">
        <f t="shared" si="105"/>
        <v>3723.5284974093265</v>
      </c>
      <c r="X1134" s="17">
        <f t="shared" si="106"/>
        <v>1234.7385159010601</v>
      </c>
      <c r="Y1134" s="17">
        <f t="shared" si="107"/>
        <v>715.10880829015548</v>
      </c>
    </row>
    <row r="1135" spans="1:25" s="3" customFormat="1" ht="20" customHeight="1" x14ac:dyDescent="0.15">
      <c r="A1135" s="8">
        <v>2010</v>
      </c>
      <c r="B1135" s="9">
        <v>172699</v>
      </c>
      <c r="C1135" s="10" t="s">
        <v>181</v>
      </c>
      <c r="D1135" s="10" t="s">
        <v>38</v>
      </c>
      <c r="E1135" s="10" t="s">
        <v>186</v>
      </c>
      <c r="G1135" s="3">
        <v>1</v>
      </c>
      <c r="H1135" s="10" t="s">
        <v>16</v>
      </c>
      <c r="I1135" s="3">
        <v>8793</v>
      </c>
      <c r="J1135" s="3">
        <v>8494</v>
      </c>
      <c r="K1135" s="3">
        <v>17287</v>
      </c>
      <c r="L1135" s="3">
        <v>10426442</v>
      </c>
      <c r="M1135" s="3">
        <v>5191514</v>
      </c>
      <c r="N1135" s="3">
        <v>213</v>
      </c>
      <c r="O1135" s="3">
        <v>218</v>
      </c>
      <c r="P1135" s="3">
        <v>1768867</v>
      </c>
      <c r="Q1135" s="3">
        <v>911144</v>
      </c>
      <c r="R1135" s="3">
        <v>257092</v>
      </c>
      <c r="S1135" s="3">
        <v>66616</v>
      </c>
      <c r="T1135" s="17">
        <f t="shared" si="102"/>
        <v>48950.431924882629</v>
      </c>
      <c r="U1135" s="17">
        <f t="shared" si="103"/>
        <v>23814.284403669724</v>
      </c>
      <c r="V1135" s="17">
        <f t="shared" si="104"/>
        <v>8304.5399061032858</v>
      </c>
      <c r="W1135" s="17">
        <f t="shared" si="105"/>
        <v>4179.559633027523</v>
      </c>
      <c r="X1135" s="17">
        <f t="shared" si="106"/>
        <v>1207.0046948356808</v>
      </c>
      <c r="Y1135" s="17">
        <f t="shared" si="107"/>
        <v>305.57798165137615</v>
      </c>
    </row>
    <row r="1136" spans="1:25" ht="20" customHeight="1" x14ac:dyDescent="0.15">
      <c r="L1136" s="3">
        <f>AVERAGE(L2:L1135)</f>
        <v>28675622.69047619</v>
      </c>
      <c r="M1136" s="38">
        <f>AVERAGE(M2:M1135)</f>
        <v>11577565.513227513</v>
      </c>
      <c r="N1136" s="3">
        <f>AVERAGE(N2:N1135)</f>
        <v>312.54938271604937</v>
      </c>
      <c r="O1136" s="3">
        <f>AVERAGE(O2:O1135)</f>
        <v>284.96825396825398</v>
      </c>
      <c r="P1136" s="3">
        <f>AVERAGE(P2:P1135)</f>
        <v>3043135.0546737215</v>
      </c>
      <c r="Q1136" s="3">
        <f t="shared" ref="Q1136:U1136" si="108">AVERAGE(Q2:Q1135)</f>
        <v>1996362.5723104056</v>
      </c>
      <c r="R1136" s="3">
        <f t="shared" si="108"/>
        <v>771350.65520282183</v>
      </c>
      <c r="S1136" s="3">
        <f t="shared" si="108"/>
        <v>306443.10317460319</v>
      </c>
      <c r="T1136" s="3">
        <f t="shared" si="108"/>
        <v>89859.4924017085</v>
      </c>
      <c r="U1136" s="3">
        <f t="shared" si="108"/>
        <v>39897.35441967276</v>
      </c>
    </row>
    <row r="1137" spans="12:21" ht="20" customHeight="1" x14ac:dyDescent="0.15">
      <c r="L1137" s="3">
        <f>STDEV(L2:L1135)</f>
        <v>16831389.751667939</v>
      </c>
      <c r="M1137" s="38">
        <f>STDEV(M2:M1135)</f>
        <v>5941891.2997025317</v>
      </c>
      <c r="N1137" s="3">
        <f>STDEV(N2:N1135)</f>
        <v>83.991492521773964</v>
      </c>
      <c r="O1137" s="3">
        <f>STDEV(O2:O1135)</f>
        <v>86.647039732405744</v>
      </c>
      <c r="P1137" s="3">
        <f t="shared" ref="P1137:U1137" si="109">STDEV(P2:P1135)</f>
        <v>2735823.4714195719</v>
      </c>
      <c r="Q1137" s="3">
        <f t="shared" si="109"/>
        <v>1119297.1937772022</v>
      </c>
      <c r="R1137" s="3">
        <f t="shared" si="109"/>
        <v>521769.73936803167</v>
      </c>
      <c r="S1137" s="3">
        <f t="shared" si="109"/>
        <v>167074.8699037387</v>
      </c>
      <c r="T1137" s="3">
        <f t="shared" si="109"/>
        <v>45910.388482565751</v>
      </c>
      <c r="U1137" s="3">
        <f t="shared" si="109"/>
        <v>15567.206993565233</v>
      </c>
    </row>
    <row r="1138" spans="12:21" ht="20" customHeight="1" x14ac:dyDescent="0.15">
      <c r="L1138" s="3">
        <f>MIN(L2:L1135)</f>
        <v>3498939</v>
      </c>
      <c r="M1138" s="38">
        <f>MIN(M2:M1135)</f>
        <v>2146394</v>
      </c>
      <c r="N1138" s="3">
        <f>MIN(N2:N1135)</f>
        <v>99</v>
      </c>
      <c r="O1138" s="3">
        <f>MIN(O2:O1135)</f>
        <v>116</v>
      </c>
      <c r="P1138" s="3">
        <f t="shared" ref="P1138:U1138" si="110">MIN(P2:P1135)</f>
        <v>173251</v>
      </c>
      <c r="Q1138" s="3">
        <f t="shared" si="110"/>
        <v>293964</v>
      </c>
      <c r="R1138" s="3">
        <f t="shared" si="110"/>
        <v>75346</v>
      </c>
      <c r="S1138" s="3">
        <f t="shared" si="110"/>
        <v>36494</v>
      </c>
      <c r="T1138" s="3">
        <f t="shared" si="110"/>
        <v>19803.956521739132</v>
      </c>
      <c r="U1138" s="3">
        <f t="shared" si="110"/>
        <v>13303.610079575597</v>
      </c>
    </row>
    <row r="1139" spans="12:21" ht="20" customHeight="1" x14ac:dyDescent="0.15">
      <c r="L1139" s="3">
        <f>MAX(L2:L1135)</f>
        <v>100569860</v>
      </c>
      <c r="M1139" s="38">
        <f>MAX(M2:M1135)</f>
        <v>34893434</v>
      </c>
      <c r="N1139" s="3">
        <f>MAX(N2:N1135)</f>
        <v>641</v>
      </c>
      <c r="O1139" s="3">
        <f>MAX(O2:O1135)</f>
        <v>589</v>
      </c>
      <c r="P1139" s="3">
        <f t="shared" ref="P1139:U1139" si="111">MAX(P2:P1135)</f>
        <v>17846948</v>
      </c>
      <c r="Q1139" s="3">
        <f t="shared" si="111"/>
        <v>5932332</v>
      </c>
      <c r="R1139" s="3">
        <f t="shared" si="111"/>
        <v>4346403</v>
      </c>
      <c r="S1139" s="3">
        <f t="shared" si="111"/>
        <v>942370</v>
      </c>
      <c r="T1139" s="3">
        <f t="shared" si="111"/>
        <v>331391.04954954953</v>
      </c>
      <c r="U1139" s="3">
        <f t="shared" si="111"/>
        <v>117748.58</v>
      </c>
    </row>
    <row r="1140" spans="12:21" ht="20" customHeight="1" x14ac:dyDescent="0.15">
      <c r="M1140" s="38"/>
      <c r="N1140" s="3">
        <f>COUNT(N2:N1135)</f>
        <v>1134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E1F2-A591-FE44-9DEE-F7CED7D9CBAA}">
  <dimension ref="A1:U24"/>
  <sheetViews>
    <sheetView workbookViewId="0">
      <selection activeCell="E15" sqref="E15:F24"/>
    </sheetView>
  </sheetViews>
  <sheetFormatPr baseColWidth="10" defaultRowHeight="13" x14ac:dyDescent="0.15"/>
  <cols>
    <col min="2" max="2" width="18.83203125" bestFit="1" customWidth="1"/>
    <col min="3" max="3" width="20.83203125" bestFit="1" customWidth="1"/>
    <col min="4" max="4" width="19" bestFit="1" customWidth="1"/>
    <col min="5" max="5" width="24" bestFit="1" customWidth="1"/>
    <col min="6" max="6" width="26.6640625" bestFit="1" customWidth="1"/>
    <col min="7" max="7" width="27.83203125" bestFit="1" customWidth="1"/>
    <col min="8" max="8" width="30.33203125" bestFit="1" customWidth="1"/>
    <col min="9" max="9" width="33" bestFit="1" customWidth="1"/>
    <col min="10" max="10" width="35.5" bestFit="1" customWidth="1"/>
    <col min="11" max="11" width="28.5" bestFit="1" customWidth="1"/>
    <col min="12" max="12" width="31" bestFit="1" customWidth="1"/>
    <col min="13" max="13" width="11.6640625" bestFit="1" customWidth="1"/>
  </cols>
  <sheetData>
    <row r="1" spans="1:21" ht="14" x14ac:dyDescent="0.15">
      <c r="A1" s="27" t="s">
        <v>211</v>
      </c>
    </row>
    <row r="2" spans="1:21" s="21" customFormat="1" x14ac:dyDescent="0.15">
      <c r="A2" s="20" t="s">
        <v>209</v>
      </c>
      <c r="B2" s="22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197</v>
      </c>
      <c r="H2" s="23" t="s">
        <v>198</v>
      </c>
      <c r="I2" s="23" t="s">
        <v>199</v>
      </c>
      <c r="J2" s="23" t="s">
        <v>200</v>
      </c>
      <c r="K2" s="24" t="s">
        <v>201</v>
      </c>
      <c r="L2" s="24" t="s">
        <v>202</v>
      </c>
      <c r="M2" s="12"/>
      <c r="N2" s="12"/>
      <c r="O2" s="12"/>
      <c r="P2" s="12"/>
      <c r="Q2" s="13"/>
      <c r="R2" s="13"/>
      <c r="S2" s="12"/>
      <c r="T2" s="12"/>
      <c r="U2" s="12"/>
    </row>
    <row r="3" spans="1:21" x14ac:dyDescent="0.15">
      <c r="A3" s="19">
        <v>2010</v>
      </c>
      <c r="B3">
        <f>SUM('All Sports Exp'!I1010:I1135)</f>
        <v>1090325</v>
      </c>
      <c r="C3">
        <f>SUM('All Sports Exp'!J1010:J1135)</f>
        <v>1144692</v>
      </c>
      <c r="D3">
        <f>SUM('All Sports Exp'!K1010:K1135)</f>
        <v>2235017</v>
      </c>
      <c r="E3">
        <f>SUM('All Sports Exp'!L1010:L1135)</f>
        <v>2659601598</v>
      </c>
      <c r="F3">
        <f>SUM('All Sports Exp'!M1010:M1135)</f>
        <v>1115717524</v>
      </c>
      <c r="G3">
        <f>SUM('All Sports Exp'!N1010:N1135)</f>
        <v>38637</v>
      </c>
      <c r="H3">
        <f>SUM('All Sports Exp'!O1010:O1135)</f>
        <v>33924</v>
      </c>
      <c r="I3">
        <f>SUM('All Sports Exp'!P1010:P1135)</f>
        <v>541992183</v>
      </c>
      <c r="J3">
        <f>SUM('All Sports Exp'!Q1010:Q1135)</f>
        <v>221748873</v>
      </c>
      <c r="K3">
        <f>SUM('All Sports Exp'!R1010:R1135)</f>
        <v>67703798</v>
      </c>
      <c r="L3">
        <f>SUM('All Sports Exp'!S1010:S1135)</f>
        <v>29176532</v>
      </c>
    </row>
    <row r="4" spans="1:21" x14ac:dyDescent="0.15">
      <c r="A4" s="19">
        <v>2011</v>
      </c>
      <c r="B4">
        <f>SUM('All Sports Exp'!I884:I1009)</f>
        <v>1106877</v>
      </c>
      <c r="C4">
        <f>SUM('All Sports Exp'!J884:J1009)</f>
        <v>1167401</v>
      </c>
      <c r="D4">
        <f>SUM('All Sports Exp'!K884:K1009)</f>
        <v>2274278</v>
      </c>
      <c r="E4">
        <f>SUM('All Sports Exp'!L884:L1009)</f>
        <v>2920454179</v>
      </c>
      <c r="F4">
        <f>SUM('All Sports Exp'!M884:M1009)</f>
        <v>1209447290</v>
      </c>
      <c r="G4">
        <f>SUM('All Sports Exp'!N884:N1009)</f>
        <v>38830</v>
      </c>
      <c r="H4">
        <f>SUM('All Sports Exp'!O884:O1009)</f>
        <v>34818</v>
      </c>
      <c r="I4">
        <f>SUM('All Sports Exp'!P884:P1009)</f>
        <v>585320539</v>
      </c>
      <c r="J4">
        <f>SUM('All Sports Exp'!Q884:Q1009)</f>
        <v>238246948</v>
      </c>
      <c r="K4">
        <f>SUM('All Sports Exp'!R884:R1009)</f>
        <v>75145207</v>
      </c>
      <c r="L4">
        <f>SUM('All Sports Exp'!S884:S1009)</f>
        <v>32663827</v>
      </c>
    </row>
    <row r="5" spans="1:21" x14ac:dyDescent="0.15">
      <c r="A5" s="19">
        <v>2012</v>
      </c>
      <c r="B5">
        <f>SUM('All Sports Exp'!I758:I883)</f>
        <v>1117103</v>
      </c>
      <c r="C5">
        <f>SUM('All Sports Exp'!J758:J883)</f>
        <v>1176097</v>
      </c>
      <c r="D5">
        <f>SUM('All Sports Exp'!K758:K883)</f>
        <v>2293200</v>
      </c>
      <c r="E5">
        <f>SUM('All Sports Exp'!L758:L883)</f>
        <v>3101191895</v>
      </c>
      <c r="F5">
        <f>SUM('All Sports Exp'!M758:M883)</f>
        <v>1282028994</v>
      </c>
      <c r="G5">
        <f>SUM('All Sports Exp'!N758:N883)</f>
        <v>39787</v>
      </c>
      <c r="H5">
        <f>SUM('All Sports Exp'!O758:O883)</f>
        <v>35553</v>
      </c>
      <c r="I5">
        <f>SUM('All Sports Exp'!P758:P883)</f>
        <v>638275836</v>
      </c>
      <c r="J5">
        <f>SUM('All Sports Exp'!Q758:Q883)</f>
        <v>262583722</v>
      </c>
      <c r="K5">
        <f>SUM('All Sports Exp'!R758:R883)</f>
        <v>82394353</v>
      </c>
      <c r="L5">
        <f>SUM('All Sports Exp'!S758:S883)</f>
        <v>33776717</v>
      </c>
    </row>
    <row r="6" spans="1:21" x14ac:dyDescent="0.15">
      <c r="A6" s="19">
        <v>2013</v>
      </c>
      <c r="B6">
        <f>SUM('All Sports Exp'!I632:I757)</f>
        <v>1120025</v>
      </c>
      <c r="C6">
        <f>SUM('All Sports Exp'!J632:J757)</f>
        <v>1176606</v>
      </c>
      <c r="D6">
        <f>SUM('All Sports Exp'!K632:K757)</f>
        <v>2296631</v>
      </c>
      <c r="E6">
        <f>SUM('All Sports Exp'!L632:L757)</f>
        <v>3360547126</v>
      </c>
      <c r="F6">
        <f>SUM('All Sports Exp'!M632:M757)</f>
        <v>1369899874</v>
      </c>
      <c r="G6">
        <f>SUM('All Sports Exp'!N632:N757)</f>
        <v>39833</v>
      </c>
      <c r="H6">
        <f>SUM('All Sports Exp'!O632:O757)</f>
        <v>36028</v>
      </c>
      <c r="I6">
        <f>SUM('All Sports Exp'!P632:P757)</f>
        <v>154808487</v>
      </c>
      <c r="J6">
        <f>SUM('All Sports Exp'!Q632:Q757)</f>
        <v>202208237</v>
      </c>
      <c r="K6">
        <f>SUM('All Sports Exp'!R632:R757)</f>
        <v>86513112</v>
      </c>
      <c r="L6">
        <f>SUM('All Sports Exp'!S632:S757)</f>
        <v>36720665</v>
      </c>
    </row>
    <row r="7" spans="1:21" x14ac:dyDescent="0.15">
      <c r="A7" s="19">
        <v>2014</v>
      </c>
      <c r="B7">
        <f>SUM('All Sports Exp'!I506:I631)</f>
        <v>1130845</v>
      </c>
      <c r="C7">
        <f>SUM('All Sports Exp'!J506:J631)</f>
        <v>1192917</v>
      </c>
      <c r="D7">
        <f>SUM('All Sports Exp'!K506:K631)</f>
        <v>2323762</v>
      </c>
      <c r="E7">
        <f>SUM('All Sports Exp'!L506:L631)</f>
        <v>3504543868</v>
      </c>
      <c r="F7">
        <f>SUM('All Sports Exp'!M506:M631)</f>
        <v>1432104855</v>
      </c>
      <c r="G7">
        <f>SUM('All Sports Exp'!N506:N631)</f>
        <v>39788</v>
      </c>
      <c r="H7">
        <f>SUM('All Sports Exp'!O506:O631)</f>
        <v>36205</v>
      </c>
      <c r="I7">
        <f>SUM('All Sports Exp'!P506:P631)</f>
        <v>741790553</v>
      </c>
      <c r="J7">
        <f>SUM('All Sports Exp'!Q506:Q631)</f>
        <v>313327066</v>
      </c>
      <c r="K7">
        <f>SUM('All Sports Exp'!R506:R631)</f>
        <v>91907251</v>
      </c>
      <c r="L7">
        <f>SUM('All Sports Exp'!S506:S631)</f>
        <v>39466809</v>
      </c>
    </row>
    <row r="8" spans="1:21" x14ac:dyDescent="0.15">
      <c r="A8" s="19">
        <v>2015</v>
      </c>
      <c r="B8">
        <f>SUM('All Sports Exp'!I380:I505)</f>
        <v>1146025</v>
      </c>
      <c r="C8">
        <f>SUM('All Sports Exp'!J380:J505)</f>
        <v>1213595</v>
      </c>
      <c r="D8">
        <f>SUM('All Sports Exp'!K380:K505)</f>
        <v>2359620</v>
      </c>
      <c r="E8">
        <f>SUM('All Sports Exp'!L380:L505)</f>
        <v>3799979527</v>
      </c>
      <c r="F8">
        <f>SUM('All Sports Exp'!M380:M505)</f>
        <v>1550528953</v>
      </c>
      <c r="G8">
        <f>SUM('All Sports Exp'!N380:N505)</f>
        <v>39369</v>
      </c>
      <c r="H8">
        <f>SUM('All Sports Exp'!O380:O505)</f>
        <v>36343</v>
      </c>
      <c r="I8">
        <f>SUM('All Sports Exp'!P380:P505)</f>
        <v>178155704</v>
      </c>
      <c r="J8">
        <f>SUM('All Sports Exp'!Q380:Q505)</f>
        <v>235460968</v>
      </c>
      <c r="K8">
        <f>SUM('All Sports Exp'!R380:R505)</f>
        <v>97782183</v>
      </c>
      <c r="L8">
        <f>SUM('All Sports Exp'!S380:S505)</f>
        <v>40911698</v>
      </c>
    </row>
    <row r="9" spans="1:21" x14ac:dyDescent="0.15">
      <c r="A9" s="19">
        <v>2016</v>
      </c>
      <c r="B9">
        <f>SUM('All Sports Exp'!I254:I379)</f>
        <v>1156229</v>
      </c>
      <c r="C9">
        <f>SUM('All Sports Exp'!J254:J379)</f>
        <v>1233683</v>
      </c>
      <c r="D9">
        <f>SUM('All Sports Exp'!K254:K379)</f>
        <v>2389912</v>
      </c>
      <c r="E9">
        <f>SUM('All Sports Exp'!L254:L379)</f>
        <v>4066539527</v>
      </c>
      <c r="F9">
        <f>SUM('All Sports Exp'!M254:M379)</f>
        <v>1636963319</v>
      </c>
      <c r="G9">
        <f>SUM('All Sports Exp'!N254:N379)</f>
        <v>39270</v>
      </c>
      <c r="H9">
        <f>SUM('All Sports Exp'!O254:O379)</f>
        <v>36723</v>
      </c>
      <c r="I9">
        <f>SUM('All Sports Exp'!P254:P379)</f>
        <v>192582021</v>
      </c>
      <c r="J9">
        <f>SUM('All Sports Exp'!Q254:Q379)</f>
        <v>250122754</v>
      </c>
      <c r="K9">
        <f>SUM('All Sports Exp'!R254:R379)</f>
        <v>111270529</v>
      </c>
      <c r="L9">
        <f>SUM('All Sports Exp'!S254:S379)</f>
        <v>42582464</v>
      </c>
    </row>
    <row r="10" spans="1:21" x14ac:dyDescent="0.15">
      <c r="A10" s="19">
        <v>2017</v>
      </c>
      <c r="B10">
        <f>SUM('All Sports Exp'!I128:I253)</f>
        <v>1163849</v>
      </c>
      <c r="C10">
        <f>SUM('All Sports Exp'!J128:J253)</f>
        <v>1251371</v>
      </c>
      <c r="D10">
        <f>SUM('All Sports Exp'!K128:K253)</f>
        <v>2415220</v>
      </c>
      <c r="E10">
        <f>SUM('All Sports Exp'!L128:L253)</f>
        <v>4409455174</v>
      </c>
      <c r="F10">
        <f>SUM('All Sports Exp'!M128:M253)</f>
        <v>1723766261</v>
      </c>
      <c r="G10">
        <f>SUM('All Sports Exp'!N128:N253)</f>
        <v>39345</v>
      </c>
      <c r="H10">
        <f>SUM('All Sports Exp'!O128:O253)</f>
        <v>36726</v>
      </c>
      <c r="I10">
        <f>SUM('All Sports Exp'!P128:P253)</f>
        <v>200557803</v>
      </c>
      <c r="J10">
        <f>SUM('All Sports Exp'!Q128:Q253)</f>
        <v>262809893</v>
      </c>
      <c r="K10">
        <f>SUM('All Sports Exp'!R128:R253)</f>
        <v>123424032</v>
      </c>
      <c r="L10">
        <f>SUM('All Sports Exp'!S128:S253)</f>
        <v>43977996</v>
      </c>
    </row>
    <row r="11" spans="1:21" x14ac:dyDescent="0.15">
      <c r="A11" s="19">
        <v>2018</v>
      </c>
      <c r="B11">
        <f>SUM('All Sports Exp'!I2:I127)</f>
        <v>1162498</v>
      </c>
      <c r="C11">
        <f>SUM('All Sports Exp'!J2:J127)</f>
        <v>1267825</v>
      </c>
      <c r="D11">
        <f>SUM('All Sports Exp'!K2:K127)</f>
        <v>2430323</v>
      </c>
      <c r="E11">
        <f>SUM('All Sports Exp'!L2:L127)</f>
        <v>4695843237</v>
      </c>
      <c r="F11">
        <f>SUM('All Sports Exp'!M2:M127)</f>
        <v>1808502222</v>
      </c>
      <c r="G11">
        <f>SUM('All Sports Exp'!N2:N127)</f>
        <v>39572</v>
      </c>
      <c r="H11">
        <f>SUM('All Sports Exp'!O2:O127)</f>
        <v>36834</v>
      </c>
      <c r="I11">
        <f>SUM('All Sports Exp'!P2:P127)</f>
        <v>217432026</v>
      </c>
      <c r="J11">
        <f>SUM('All Sports Exp'!Q2:Q127)</f>
        <v>277366696</v>
      </c>
      <c r="K11">
        <f>SUM('All Sports Exp'!R2:R127)</f>
        <v>138571178</v>
      </c>
      <c r="L11">
        <f>SUM('All Sports Exp'!S2:S127)</f>
        <v>48229771</v>
      </c>
    </row>
    <row r="12" spans="1:21" x14ac:dyDescent="0.15">
      <c r="A12" s="19"/>
    </row>
    <row r="13" spans="1:21" x14ac:dyDescent="0.15">
      <c r="A13" s="19"/>
    </row>
    <row r="14" spans="1:21" ht="14" x14ac:dyDescent="0.15">
      <c r="A14" s="25" t="s">
        <v>210</v>
      </c>
    </row>
    <row r="15" spans="1:21" s="21" customFormat="1" x14ac:dyDescent="0.15">
      <c r="A15" s="20" t="s">
        <v>209</v>
      </c>
      <c r="B15" s="22" t="s">
        <v>8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197</v>
      </c>
      <c r="H15" s="23" t="s">
        <v>198</v>
      </c>
      <c r="I15" s="23" t="s">
        <v>199</v>
      </c>
      <c r="J15" s="23" t="s">
        <v>200</v>
      </c>
      <c r="K15" s="24" t="s">
        <v>201</v>
      </c>
      <c r="L15" s="24" t="s">
        <v>202</v>
      </c>
      <c r="M15" s="12"/>
      <c r="N15" s="12"/>
      <c r="O15" s="12"/>
      <c r="P15" s="12"/>
      <c r="Q15" s="13"/>
      <c r="R15" s="13"/>
      <c r="S15" s="12"/>
      <c r="T15" s="12"/>
      <c r="U15" s="12"/>
    </row>
    <row r="16" spans="1:21" x14ac:dyDescent="0.15">
      <c r="A16" s="19">
        <v>2010</v>
      </c>
      <c r="B16" s="26">
        <f>B3/126</f>
        <v>8653.3730158730159</v>
      </c>
      <c r="C16" s="26">
        <f t="shared" ref="C16:L16" si="0">C3/126</f>
        <v>9084.8571428571431</v>
      </c>
      <c r="D16" s="26">
        <f t="shared" si="0"/>
        <v>17738.230158730159</v>
      </c>
      <c r="E16" s="26">
        <f t="shared" si="0"/>
        <v>21107949.19047619</v>
      </c>
      <c r="F16" s="26">
        <f t="shared" si="0"/>
        <v>8854900.9841269832</v>
      </c>
      <c r="G16" s="26">
        <f t="shared" si="0"/>
        <v>306.64285714285717</v>
      </c>
      <c r="H16" s="26">
        <f t="shared" si="0"/>
        <v>269.23809523809524</v>
      </c>
      <c r="I16" s="26">
        <f t="shared" si="0"/>
        <v>4301525.2619047621</v>
      </c>
      <c r="J16" s="26">
        <f t="shared" si="0"/>
        <v>1759911.6904761905</v>
      </c>
      <c r="K16" s="26">
        <f t="shared" si="0"/>
        <v>537331.73015873018</v>
      </c>
      <c r="L16" s="26">
        <f t="shared" si="0"/>
        <v>231559.77777777778</v>
      </c>
    </row>
    <row r="17" spans="1:12" x14ac:dyDescent="0.15">
      <c r="A17" s="19">
        <v>2011</v>
      </c>
      <c r="B17" s="26">
        <f t="shared" ref="B17:L24" si="1">B4/126</f>
        <v>8784.7380952380954</v>
      </c>
      <c r="C17" s="26">
        <f t="shared" si="1"/>
        <v>9265.0873015873021</v>
      </c>
      <c r="D17" s="26">
        <f t="shared" si="1"/>
        <v>18049.825396825396</v>
      </c>
      <c r="E17" s="26">
        <f t="shared" si="1"/>
        <v>23178207.769841269</v>
      </c>
      <c r="F17" s="26">
        <f t="shared" si="1"/>
        <v>9598788.0158730168</v>
      </c>
      <c r="G17" s="26">
        <f t="shared" si="1"/>
        <v>308.17460317460319</v>
      </c>
      <c r="H17" s="26">
        <f t="shared" si="1"/>
        <v>276.33333333333331</v>
      </c>
      <c r="I17" s="26">
        <f t="shared" si="1"/>
        <v>4645401.1031746035</v>
      </c>
      <c r="J17" s="26">
        <f t="shared" si="1"/>
        <v>1890848.7936507936</v>
      </c>
      <c r="K17" s="26">
        <f t="shared" si="1"/>
        <v>596390.53174603172</v>
      </c>
      <c r="L17" s="26">
        <f t="shared" si="1"/>
        <v>259236.72222222222</v>
      </c>
    </row>
    <row r="18" spans="1:12" x14ac:dyDescent="0.15">
      <c r="A18" s="19">
        <v>2012</v>
      </c>
      <c r="B18" s="26">
        <f t="shared" si="1"/>
        <v>8865.8968253968251</v>
      </c>
      <c r="C18" s="26">
        <f t="shared" si="1"/>
        <v>9334.1031746031749</v>
      </c>
      <c r="D18" s="26">
        <f t="shared" si="1"/>
        <v>18200</v>
      </c>
      <c r="E18" s="26">
        <f t="shared" si="1"/>
        <v>24612634.087301586</v>
      </c>
      <c r="F18" s="26">
        <f t="shared" si="1"/>
        <v>10174833.285714285</v>
      </c>
      <c r="G18" s="26">
        <f t="shared" si="1"/>
        <v>315.76984126984127</v>
      </c>
      <c r="H18" s="26">
        <f t="shared" si="1"/>
        <v>282.16666666666669</v>
      </c>
      <c r="I18" s="26">
        <f t="shared" si="1"/>
        <v>5065681.2380952379</v>
      </c>
      <c r="J18" s="26">
        <f t="shared" si="1"/>
        <v>2083997.7936507936</v>
      </c>
      <c r="K18" s="26">
        <f t="shared" si="1"/>
        <v>653923.43650793645</v>
      </c>
      <c r="L18" s="26">
        <f t="shared" si="1"/>
        <v>268069.18253968254</v>
      </c>
    </row>
    <row r="19" spans="1:12" x14ac:dyDescent="0.15">
      <c r="A19" s="19">
        <v>2013</v>
      </c>
      <c r="B19" s="26">
        <f t="shared" si="1"/>
        <v>8889.0873015873021</v>
      </c>
      <c r="C19" s="26">
        <f t="shared" si="1"/>
        <v>9338.1428571428569</v>
      </c>
      <c r="D19" s="26">
        <f t="shared" si="1"/>
        <v>18227.230158730159</v>
      </c>
      <c r="E19" s="26">
        <f t="shared" si="1"/>
        <v>26671008.936507937</v>
      </c>
      <c r="F19" s="26">
        <f t="shared" si="1"/>
        <v>10872221.222222222</v>
      </c>
      <c r="G19" s="26">
        <f t="shared" si="1"/>
        <v>316.13492063492066</v>
      </c>
      <c r="H19" s="26">
        <f t="shared" si="1"/>
        <v>285.93650793650795</v>
      </c>
      <c r="I19" s="26">
        <f t="shared" si="1"/>
        <v>1228638.7857142857</v>
      </c>
      <c r="J19" s="26">
        <f t="shared" si="1"/>
        <v>1604827.2777777778</v>
      </c>
      <c r="K19" s="26">
        <f t="shared" si="1"/>
        <v>686612</v>
      </c>
      <c r="L19" s="26">
        <f t="shared" si="1"/>
        <v>291433.84920634923</v>
      </c>
    </row>
    <row r="20" spans="1:12" x14ac:dyDescent="0.15">
      <c r="A20" s="19">
        <v>2014</v>
      </c>
      <c r="B20" s="26">
        <f t="shared" si="1"/>
        <v>8974.960317460318</v>
      </c>
      <c r="C20" s="26">
        <f t="shared" si="1"/>
        <v>9467.5952380952385</v>
      </c>
      <c r="D20" s="26">
        <f t="shared" si="1"/>
        <v>18442.555555555555</v>
      </c>
      <c r="E20" s="26">
        <f t="shared" si="1"/>
        <v>27813840.222222224</v>
      </c>
      <c r="F20" s="26">
        <f t="shared" si="1"/>
        <v>11365911.547619049</v>
      </c>
      <c r="G20" s="26">
        <f t="shared" si="1"/>
        <v>315.77777777777777</v>
      </c>
      <c r="H20" s="26">
        <f t="shared" si="1"/>
        <v>287.34126984126982</v>
      </c>
      <c r="I20" s="26">
        <f t="shared" si="1"/>
        <v>5887226.611111111</v>
      </c>
      <c r="J20" s="26">
        <f t="shared" si="1"/>
        <v>2486722.7460317458</v>
      </c>
      <c r="K20" s="26">
        <f t="shared" si="1"/>
        <v>729422.62698412698</v>
      </c>
      <c r="L20" s="26">
        <f t="shared" si="1"/>
        <v>313228.64285714284</v>
      </c>
    </row>
    <row r="21" spans="1:12" x14ac:dyDescent="0.15">
      <c r="A21" s="19">
        <v>2015</v>
      </c>
      <c r="B21" s="26">
        <f t="shared" si="1"/>
        <v>9095.436507936507</v>
      </c>
      <c r="C21" s="26">
        <f t="shared" si="1"/>
        <v>9631.7063492063498</v>
      </c>
      <c r="D21" s="26">
        <f t="shared" si="1"/>
        <v>18727.142857142859</v>
      </c>
      <c r="E21" s="26">
        <f t="shared" si="1"/>
        <v>30158567.674603175</v>
      </c>
      <c r="F21" s="26">
        <f t="shared" si="1"/>
        <v>12305785.341269841</v>
      </c>
      <c r="G21" s="26">
        <f t="shared" si="1"/>
        <v>312.45238095238096</v>
      </c>
      <c r="H21" s="26">
        <f t="shared" si="1"/>
        <v>288.43650793650795</v>
      </c>
      <c r="I21" s="26">
        <f t="shared" si="1"/>
        <v>1413934.1587301588</v>
      </c>
      <c r="J21" s="26">
        <f t="shared" si="1"/>
        <v>1868737.8412698412</v>
      </c>
      <c r="K21" s="26">
        <f t="shared" si="1"/>
        <v>776049.07142857148</v>
      </c>
      <c r="L21" s="26">
        <f t="shared" si="1"/>
        <v>324696.01587301586</v>
      </c>
    </row>
    <row r="22" spans="1:12" x14ac:dyDescent="0.15">
      <c r="A22" s="19">
        <v>2016</v>
      </c>
      <c r="B22" s="26">
        <f t="shared" si="1"/>
        <v>9176.4206349206343</v>
      </c>
      <c r="C22" s="26">
        <f t="shared" si="1"/>
        <v>9791.1349206349205</v>
      </c>
      <c r="D22" s="26">
        <f t="shared" si="1"/>
        <v>18967.555555555555</v>
      </c>
      <c r="E22" s="26">
        <f t="shared" si="1"/>
        <v>32274123.230158731</v>
      </c>
      <c r="F22" s="26">
        <f t="shared" si="1"/>
        <v>12991772.373015873</v>
      </c>
      <c r="G22" s="26">
        <f t="shared" si="1"/>
        <v>311.66666666666669</v>
      </c>
      <c r="H22" s="26">
        <f t="shared" si="1"/>
        <v>291.45238095238096</v>
      </c>
      <c r="I22" s="26">
        <f t="shared" si="1"/>
        <v>1528428.7380952381</v>
      </c>
      <c r="J22" s="26">
        <f t="shared" si="1"/>
        <v>1985101.2222222222</v>
      </c>
      <c r="K22" s="26">
        <f t="shared" si="1"/>
        <v>883099.43650793645</v>
      </c>
      <c r="L22" s="26">
        <f t="shared" si="1"/>
        <v>337956.06349206349</v>
      </c>
    </row>
    <row r="23" spans="1:12" x14ac:dyDescent="0.15">
      <c r="A23" s="19">
        <v>2017</v>
      </c>
      <c r="B23" s="26">
        <f t="shared" si="1"/>
        <v>9236.8968253968251</v>
      </c>
      <c r="C23" s="26">
        <f t="shared" si="1"/>
        <v>9931.5158730158728</v>
      </c>
      <c r="D23" s="26">
        <f t="shared" si="1"/>
        <v>19168.4126984127</v>
      </c>
      <c r="E23" s="26">
        <f t="shared" si="1"/>
        <v>34995675.984126985</v>
      </c>
      <c r="F23" s="26">
        <f t="shared" si="1"/>
        <v>13680684.611111112</v>
      </c>
      <c r="G23" s="26">
        <f t="shared" si="1"/>
        <v>312.26190476190476</v>
      </c>
      <c r="H23" s="26">
        <f t="shared" si="1"/>
        <v>291.47619047619048</v>
      </c>
      <c r="I23" s="26">
        <f t="shared" si="1"/>
        <v>1591728.5952380951</v>
      </c>
      <c r="J23" s="26">
        <f t="shared" si="1"/>
        <v>2085792.8015873015</v>
      </c>
      <c r="K23" s="26">
        <f t="shared" si="1"/>
        <v>979555.80952380947</v>
      </c>
      <c r="L23" s="26">
        <f t="shared" si="1"/>
        <v>349031.71428571426</v>
      </c>
    </row>
    <row r="24" spans="1:12" x14ac:dyDescent="0.15">
      <c r="A24" s="19">
        <v>2018</v>
      </c>
      <c r="B24" s="26">
        <f t="shared" si="1"/>
        <v>9226.1746031746025</v>
      </c>
      <c r="C24" s="26">
        <f t="shared" si="1"/>
        <v>10062.103174603175</v>
      </c>
      <c r="D24" s="26">
        <f t="shared" si="1"/>
        <v>19288.277777777777</v>
      </c>
      <c r="E24" s="26">
        <f t="shared" si="1"/>
        <v>37268597.119047619</v>
      </c>
      <c r="F24" s="26">
        <f t="shared" si="1"/>
        <v>14353192.238095239</v>
      </c>
      <c r="G24" s="26">
        <f t="shared" si="1"/>
        <v>314.06349206349205</v>
      </c>
      <c r="H24" s="26">
        <f t="shared" si="1"/>
        <v>292.33333333333331</v>
      </c>
      <c r="I24" s="26">
        <f t="shared" si="1"/>
        <v>1725651</v>
      </c>
      <c r="J24" s="26">
        <f t="shared" si="1"/>
        <v>2201322.9841269841</v>
      </c>
      <c r="K24" s="26">
        <f t="shared" si="1"/>
        <v>1099771.253968254</v>
      </c>
      <c r="L24" s="26">
        <f t="shared" si="1"/>
        <v>382775.9603174603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7C48-05DC-CB40-B44C-B887286C9FB1}">
  <dimension ref="A1:L130"/>
  <sheetViews>
    <sheetView workbookViewId="0">
      <selection activeCell="B130" sqref="B130:J130"/>
    </sheetView>
  </sheetViews>
  <sheetFormatPr baseColWidth="10" defaultRowHeight="13" x14ac:dyDescent="0.15"/>
  <cols>
    <col min="1" max="1" width="59.33203125" bestFit="1" customWidth="1"/>
    <col min="12" max="12" width="12.6640625" bestFit="1" customWidth="1"/>
  </cols>
  <sheetData>
    <row r="1" spans="1:12" x14ac:dyDescent="0.15">
      <c r="A1" s="28" t="s">
        <v>203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Exp'!T2</f>
        <v>44640.694864048339</v>
      </c>
      <c r="C3" s="26">
        <f>'All Sports Exp'!T128</f>
        <v>43133.807339449544</v>
      </c>
      <c r="D3" s="26">
        <f>'All Sports Exp'!T254</f>
        <v>39429.38629283489</v>
      </c>
      <c r="E3" s="26">
        <f>'All Sports Exp'!T380</f>
        <v>34942.27009646302</v>
      </c>
      <c r="F3" s="26">
        <f>'All Sports Exp'!T506</f>
        <v>32539.359477124184</v>
      </c>
      <c r="G3" s="26">
        <f>'All Sports Exp'!T632</f>
        <v>22870.873563218393</v>
      </c>
      <c r="H3" s="26">
        <f>'All Sports Exp'!T758</f>
        <v>22159.486111111109</v>
      </c>
      <c r="I3" s="26">
        <f>'All Sports Exp'!T884</f>
        <v>19999.533149171271</v>
      </c>
      <c r="J3" s="26">
        <f>'All Sports Exp'!T1010</f>
        <v>21938.856716417911</v>
      </c>
      <c r="K3" s="30">
        <f>SUM(B3:J3)</f>
        <v>281654.26760983863</v>
      </c>
      <c r="L3" s="30">
        <f>AVERAGE(B3:J3)</f>
        <v>31294.918623315403</v>
      </c>
    </row>
    <row r="4" spans="1:12" x14ac:dyDescent="0.15">
      <c r="A4" s="10" t="s">
        <v>17</v>
      </c>
      <c r="B4" s="26">
        <f>'All Sports Exp'!T3</f>
        <v>125605.79743589743</v>
      </c>
      <c r="C4" s="26">
        <f>'All Sports Exp'!T129</f>
        <v>191723.80160857909</v>
      </c>
      <c r="D4" s="26">
        <f>'All Sports Exp'!T255</f>
        <v>135030.79787234042</v>
      </c>
      <c r="E4" s="26">
        <f>'All Sports Exp'!T381</f>
        <v>112497.43467336684</v>
      </c>
      <c r="F4" s="26">
        <f>'All Sports Exp'!T507</f>
        <v>131110.6050420168</v>
      </c>
      <c r="G4" s="26">
        <f>'All Sports Exp'!T633</f>
        <v>120524.99709302325</v>
      </c>
      <c r="H4" s="26">
        <f>'All Sports Exp'!T759</f>
        <v>108357.8776119403</v>
      </c>
      <c r="I4" s="26">
        <f>'All Sports Exp'!T885</f>
        <v>96087.283819628647</v>
      </c>
      <c r="J4" s="26">
        <f>'All Sports Exp'!T1011</f>
        <v>77005.226775956282</v>
      </c>
      <c r="K4" s="30">
        <f t="shared" ref="K4:K67" si="0">SUM(B4:J4)</f>
        <v>1097943.8219327491</v>
      </c>
      <c r="L4" s="30">
        <f t="shared" ref="L4:L67" si="1">AVERAGE(B4:J4)</f>
        <v>121993.75799252768</v>
      </c>
    </row>
    <row r="5" spans="1:12" x14ac:dyDescent="0.15">
      <c r="A5" s="10" t="s">
        <v>19</v>
      </c>
      <c r="B5" s="26">
        <f>'All Sports Exp'!T4</f>
        <v>40600.773381294966</v>
      </c>
      <c r="C5" s="26">
        <f>'All Sports Exp'!T130</f>
        <v>33462.22711864407</v>
      </c>
      <c r="D5" s="26">
        <f>'All Sports Exp'!T256</f>
        <v>39410.454887218046</v>
      </c>
      <c r="E5" s="26">
        <f>'All Sports Exp'!T382</f>
        <v>36682.697080291968</v>
      </c>
      <c r="F5" s="26">
        <f>'All Sports Exp'!T508</f>
        <v>33538.910714285717</v>
      </c>
      <c r="G5" s="26">
        <f>'All Sports Exp'!T634</f>
        <v>31937.48717948718</v>
      </c>
      <c r="H5" s="26">
        <f>'All Sports Exp'!T760</f>
        <v>29006.136363636364</v>
      </c>
      <c r="I5" s="26">
        <f>'All Sports Exp'!T886</f>
        <v>25928.330769230768</v>
      </c>
      <c r="J5" s="26">
        <f>'All Sports Exp'!T1012</f>
        <v>24289.077821011673</v>
      </c>
      <c r="K5" s="30">
        <f t="shared" si="0"/>
        <v>294856.09531510074</v>
      </c>
      <c r="L5" s="30">
        <f t="shared" si="1"/>
        <v>32761.788368344525</v>
      </c>
    </row>
    <row r="6" spans="1:12" x14ac:dyDescent="0.15">
      <c r="A6" s="10" t="s">
        <v>21</v>
      </c>
      <c r="B6" s="26">
        <f>'All Sports Exp'!T5</f>
        <v>226242.77960526315</v>
      </c>
      <c r="C6" s="26">
        <f>'All Sports Exp'!T131</f>
        <v>212984.0134228188</v>
      </c>
      <c r="D6" s="26">
        <f>'All Sports Exp'!T257</f>
        <v>204833.88888888888</v>
      </c>
      <c r="E6" s="26">
        <f>'All Sports Exp'!T383</f>
        <v>199473.59060402686</v>
      </c>
      <c r="F6" s="26">
        <f>'All Sports Exp'!T509</f>
        <v>197814.59169550173</v>
      </c>
      <c r="G6" s="26">
        <f>'All Sports Exp'!T635</f>
        <v>231310.38688524591</v>
      </c>
      <c r="H6" s="26">
        <f>'All Sports Exp'!T761</f>
        <v>162731.19003115266</v>
      </c>
      <c r="I6" s="26">
        <f>'All Sports Exp'!T887</f>
        <v>155519.53015873017</v>
      </c>
      <c r="J6" s="26">
        <f>'All Sports Exp'!T1013</f>
        <v>176598.87378640776</v>
      </c>
      <c r="K6" s="30">
        <f t="shared" si="0"/>
        <v>1767508.845078036</v>
      </c>
      <c r="L6" s="30">
        <f t="shared" si="1"/>
        <v>196389.87167533732</v>
      </c>
    </row>
    <row r="7" spans="1:12" x14ac:dyDescent="0.15">
      <c r="A7" s="10" t="s">
        <v>23</v>
      </c>
      <c r="B7" s="26">
        <f>'All Sports Exp'!T6</f>
        <v>50263.199999999997</v>
      </c>
      <c r="C7" s="26">
        <f>'All Sports Exp'!T132</f>
        <v>51859.926086956519</v>
      </c>
      <c r="D7" s="26">
        <f>'All Sports Exp'!T258</f>
        <v>52413.068493150684</v>
      </c>
      <c r="E7" s="26">
        <f>'All Sports Exp'!T384</f>
        <v>49509.838297872338</v>
      </c>
      <c r="F7" s="26">
        <f>'All Sports Exp'!T510</f>
        <v>47985.355932203391</v>
      </c>
      <c r="G7" s="26">
        <f>'All Sports Exp'!T636</f>
        <v>43589.705882352944</v>
      </c>
      <c r="H7" s="26">
        <f>'All Sports Exp'!T762</f>
        <v>43717.161290322583</v>
      </c>
      <c r="I7" s="26">
        <f>'All Sports Exp'!T888</f>
        <v>38584.123404255319</v>
      </c>
      <c r="J7" s="26">
        <f>'All Sports Exp'!T1014</f>
        <v>39168.785388127857</v>
      </c>
      <c r="K7" s="30">
        <f t="shared" si="0"/>
        <v>417091.16477524163</v>
      </c>
      <c r="L7" s="30">
        <f t="shared" si="1"/>
        <v>46343.462752804626</v>
      </c>
    </row>
    <row r="8" spans="1:12" x14ac:dyDescent="0.15">
      <c r="A8" s="10" t="s">
        <v>25</v>
      </c>
      <c r="B8" s="26">
        <f>'All Sports Exp'!T7</f>
        <v>185728.23507462686</v>
      </c>
      <c r="C8" s="26">
        <f>'All Sports Exp'!T133</f>
        <v>166488.10181818181</v>
      </c>
      <c r="D8" s="26">
        <f>'All Sports Exp'!T259</f>
        <v>183700.39194139195</v>
      </c>
      <c r="E8" s="26">
        <f>'All Sports Exp'!T385</f>
        <v>161633.75352112675</v>
      </c>
      <c r="F8" s="26">
        <f>'All Sports Exp'!T511</f>
        <v>152828.45964912281</v>
      </c>
      <c r="G8" s="26">
        <f>'All Sports Exp'!T637</f>
        <v>138923.58571428573</v>
      </c>
      <c r="H8" s="26">
        <f>'All Sports Exp'!T763</f>
        <v>119103.82142857143</v>
      </c>
      <c r="I8" s="26">
        <f>'All Sports Exp'!T889</f>
        <v>106449.25992779783</v>
      </c>
      <c r="J8" s="26">
        <f>'All Sports Exp'!T1015</f>
        <v>93294.29779411765</v>
      </c>
      <c r="K8" s="30">
        <f t="shared" si="0"/>
        <v>1308149.9068692226</v>
      </c>
      <c r="L8" s="30">
        <f t="shared" si="1"/>
        <v>145349.98965213585</v>
      </c>
    </row>
    <row r="9" spans="1:12" x14ac:dyDescent="0.15">
      <c r="A9" s="10" t="s">
        <v>27</v>
      </c>
      <c r="B9" s="26">
        <f>'All Sports Exp'!T8</f>
        <v>84156.639830508473</v>
      </c>
      <c r="C9" s="26">
        <f>'All Sports Exp'!T134</f>
        <v>68878.679653679646</v>
      </c>
      <c r="D9" s="26">
        <f>'All Sports Exp'!T260</f>
        <v>62590.599206349209</v>
      </c>
      <c r="E9" s="26">
        <f>'All Sports Exp'!T386</f>
        <v>51869.873134328358</v>
      </c>
      <c r="F9" s="26">
        <f>'All Sports Exp'!T512</f>
        <v>52429.569105691058</v>
      </c>
      <c r="G9" s="26">
        <f>'All Sports Exp'!T638</f>
        <v>57787.949806949808</v>
      </c>
      <c r="H9" s="26">
        <f>'All Sports Exp'!T764</f>
        <v>48867.494071146248</v>
      </c>
      <c r="I9" s="26">
        <f>'All Sports Exp'!T890</f>
        <v>47004.079681274903</v>
      </c>
      <c r="J9" s="26">
        <f>'All Sports Exp'!T1016</f>
        <v>49808.853333333333</v>
      </c>
      <c r="K9" s="30">
        <f t="shared" si="0"/>
        <v>523393.73782326101</v>
      </c>
      <c r="L9" s="30">
        <f t="shared" si="1"/>
        <v>58154.859758140112</v>
      </c>
    </row>
    <row r="10" spans="1:12" x14ac:dyDescent="0.15">
      <c r="A10" s="10" t="s">
        <v>29</v>
      </c>
      <c r="B10" s="26">
        <f>'All Sports Exp'!T9</f>
        <v>100558.42822384428</v>
      </c>
      <c r="C10" s="26">
        <f>'All Sports Exp'!T135</f>
        <v>99470.037974683539</v>
      </c>
      <c r="D10" s="26">
        <f>'All Sports Exp'!T261</f>
        <v>94391.145320197043</v>
      </c>
      <c r="E10" s="26">
        <f>'All Sports Exp'!T387</f>
        <v>92245.969309462918</v>
      </c>
      <c r="F10" s="26">
        <f>'All Sports Exp'!T513</f>
        <v>89437.64160401003</v>
      </c>
      <c r="G10" s="26">
        <f>'All Sports Exp'!T639</f>
        <v>87066.405940594064</v>
      </c>
      <c r="H10" s="26">
        <f>'All Sports Exp'!T765</f>
        <v>77643.810945273639</v>
      </c>
      <c r="I10" s="26">
        <f>'All Sports Exp'!T891</f>
        <v>91917.997032640953</v>
      </c>
      <c r="J10" s="26">
        <f>'All Sports Exp'!T1017</f>
        <v>86854.888268156428</v>
      </c>
      <c r="K10" s="30">
        <f t="shared" si="0"/>
        <v>819586.32461886294</v>
      </c>
      <c r="L10" s="30">
        <f t="shared" si="1"/>
        <v>91065.14717987366</v>
      </c>
    </row>
    <row r="11" spans="1:12" x14ac:dyDescent="0.15">
      <c r="A11" s="10" t="s">
        <v>31</v>
      </c>
      <c r="B11" s="26">
        <f>'All Sports Exp'!T10</f>
        <v>61206.344978165936</v>
      </c>
      <c r="C11" s="26">
        <f>'All Sports Exp'!T136</f>
        <v>55766.526548672569</v>
      </c>
      <c r="D11" s="26">
        <f>'All Sports Exp'!T262</f>
        <v>55206.301310043666</v>
      </c>
      <c r="E11" s="26">
        <f>'All Sports Exp'!T388</f>
        <v>54714.191304347827</v>
      </c>
      <c r="F11" s="26">
        <f>'All Sports Exp'!T514</f>
        <v>51651.75</v>
      </c>
      <c r="G11" s="26">
        <f>'All Sports Exp'!T640</f>
        <v>49118.796460176993</v>
      </c>
      <c r="H11" s="26">
        <f>'All Sports Exp'!T766</f>
        <v>45360.802631578947</v>
      </c>
      <c r="I11" s="26">
        <f>'All Sports Exp'!T892</f>
        <v>36883.384615384617</v>
      </c>
      <c r="J11" s="26">
        <f>'All Sports Exp'!T1018</f>
        <v>37368.566371681416</v>
      </c>
      <c r="K11" s="30">
        <f t="shared" si="0"/>
        <v>447276.66422005196</v>
      </c>
      <c r="L11" s="30">
        <f t="shared" si="1"/>
        <v>49697.407135561327</v>
      </c>
    </row>
    <row r="12" spans="1:12" x14ac:dyDescent="0.15">
      <c r="A12" s="10" t="s">
        <v>33</v>
      </c>
      <c r="B12" s="26">
        <f>'All Sports Exp'!T11</f>
        <v>95947.648293963255</v>
      </c>
      <c r="C12" s="26">
        <f>'All Sports Exp'!T137</f>
        <v>91673.549333333329</v>
      </c>
      <c r="D12" s="26">
        <f>'All Sports Exp'!T263</f>
        <v>96431.808139534885</v>
      </c>
      <c r="E12" s="26">
        <f>'All Sports Exp'!T389</f>
        <v>77297.243315508022</v>
      </c>
      <c r="F12" s="26">
        <f>'All Sports Exp'!T515</f>
        <v>71160.489528795806</v>
      </c>
      <c r="G12" s="26">
        <f>'All Sports Exp'!T641</f>
        <v>73734.656756756754</v>
      </c>
      <c r="H12" s="26">
        <f>'All Sports Exp'!T767</f>
        <v>62487.102756892229</v>
      </c>
      <c r="I12" s="26">
        <f>'All Sports Exp'!T893</f>
        <v>67525.506561679795</v>
      </c>
      <c r="J12" s="26">
        <f>'All Sports Exp'!T1019</f>
        <v>53190.296875</v>
      </c>
      <c r="K12" s="30">
        <f t="shared" si="0"/>
        <v>689448.30156146409</v>
      </c>
      <c r="L12" s="30">
        <f t="shared" si="1"/>
        <v>76605.366840162678</v>
      </c>
    </row>
    <row r="13" spans="1:12" x14ac:dyDescent="0.15">
      <c r="A13" s="10" t="s">
        <v>35</v>
      </c>
      <c r="B13" s="26">
        <f>'All Sports Exp'!T12</f>
        <v>95506.7421875</v>
      </c>
      <c r="C13" s="26">
        <f>'All Sports Exp'!T138</f>
        <v>104607.07172995781</v>
      </c>
      <c r="D13" s="26">
        <f>'All Sports Exp'!T264</f>
        <v>87895.71428571429</v>
      </c>
      <c r="E13" s="26">
        <f>'All Sports Exp'!T390</f>
        <v>83336.283105022827</v>
      </c>
      <c r="F13" s="26">
        <f>'All Sports Exp'!T516</f>
        <v>71344.022421524671</v>
      </c>
      <c r="G13" s="26">
        <f>'All Sports Exp'!T642</f>
        <v>70334.917050691249</v>
      </c>
      <c r="H13" s="26">
        <f>'All Sports Exp'!T768</f>
        <v>62245.485576923078</v>
      </c>
      <c r="I13" s="26">
        <f>'All Sports Exp'!T894</f>
        <v>51864.672727272729</v>
      </c>
      <c r="J13" s="26">
        <f>'All Sports Exp'!T1020</f>
        <v>49074.466666666667</v>
      </c>
      <c r="K13" s="30">
        <f t="shared" si="0"/>
        <v>676209.37575127347</v>
      </c>
      <c r="L13" s="30">
        <f t="shared" si="1"/>
        <v>75134.375083474835</v>
      </c>
    </row>
    <row r="14" spans="1:12" x14ac:dyDescent="0.15">
      <c r="A14" s="10" t="s">
        <v>37</v>
      </c>
      <c r="B14" s="26">
        <f>'All Sports Exp'!T13</f>
        <v>46427.910394265236</v>
      </c>
      <c r="C14" s="26">
        <f>'All Sports Exp'!T139</f>
        <v>40170.23333333333</v>
      </c>
      <c r="D14" s="26">
        <f>'All Sports Exp'!T265</f>
        <v>38749.508196721312</v>
      </c>
      <c r="E14" s="26">
        <f>'All Sports Exp'!T391</f>
        <v>32761.932258064517</v>
      </c>
      <c r="F14" s="26">
        <f>'All Sports Exp'!T517</f>
        <v>33828.656534954411</v>
      </c>
      <c r="G14" s="26">
        <f>'All Sports Exp'!T643</f>
        <v>30928.919753086418</v>
      </c>
      <c r="H14" s="26">
        <f>'All Sports Exp'!T769</f>
        <v>30880.279411764706</v>
      </c>
      <c r="I14" s="26">
        <f>'All Sports Exp'!T895</f>
        <v>29822.592814371259</v>
      </c>
      <c r="J14" s="26">
        <f>'All Sports Exp'!T1021</f>
        <v>37208.699999999997</v>
      </c>
      <c r="K14" s="30">
        <f t="shared" si="0"/>
        <v>320778.7326965612</v>
      </c>
      <c r="L14" s="30">
        <f t="shared" si="1"/>
        <v>35642.081410729021</v>
      </c>
    </row>
    <row r="15" spans="1:12" x14ac:dyDescent="0.15">
      <c r="A15" s="10" t="s">
        <v>39</v>
      </c>
      <c r="B15" s="26">
        <f>'All Sports Exp'!T14</f>
        <v>241069.30819672131</v>
      </c>
      <c r="C15" s="26">
        <f>'All Sports Exp'!T140</f>
        <v>197636.84423676014</v>
      </c>
      <c r="D15" s="26">
        <f>'All Sports Exp'!T266</f>
        <v>188212.56507936507</v>
      </c>
      <c r="E15" s="26">
        <f>'All Sports Exp'!T392</f>
        <v>153126.89687500001</v>
      </c>
      <c r="F15" s="26">
        <f>'All Sports Exp'!T518</f>
        <v>115049.76340694007</v>
      </c>
      <c r="G15" s="26">
        <f>'All Sports Exp'!T644</f>
        <v>111612.68615384615</v>
      </c>
      <c r="H15" s="26">
        <f>'All Sports Exp'!T770</f>
        <v>100572.79933110368</v>
      </c>
      <c r="I15" s="26">
        <f>'All Sports Exp'!T896</f>
        <v>114706.07395498392</v>
      </c>
      <c r="J15" s="26">
        <f>'All Sports Exp'!T1022</f>
        <v>87320.793846153843</v>
      </c>
      <c r="K15" s="30">
        <f t="shared" si="0"/>
        <v>1309307.7310808741</v>
      </c>
      <c r="L15" s="30">
        <f t="shared" si="1"/>
        <v>145478.63678676379</v>
      </c>
    </row>
    <row r="16" spans="1:12" x14ac:dyDescent="0.15">
      <c r="A16" s="10" t="s">
        <v>41</v>
      </c>
      <c r="B16" s="26">
        <f>'All Sports Exp'!T15</f>
        <v>60275.214788732395</v>
      </c>
      <c r="C16" s="26">
        <f>'All Sports Exp'!T141</f>
        <v>61511.501872659173</v>
      </c>
      <c r="D16" s="26">
        <f>'All Sports Exp'!T267</f>
        <v>55035.380952380954</v>
      </c>
      <c r="E16" s="26">
        <f>'All Sports Exp'!T393</f>
        <v>46857.429118773944</v>
      </c>
      <c r="F16" s="26">
        <f>'All Sports Exp'!T519</f>
        <v>43632.119230769233</v>
      </c>
      <c r="G16" s="26">
        <f>'All Sports Exp'!T645</f>
        <v>41294.824902723733</v>
      </c>
      <c r="H16" s="26">
        <f>'All Sports Exp'!T771</f>
        <v>38815.577689243029</v>
      </c>
      <c r="I16" s="26">
        <f>'All Sports Exp'!T897</f>
        <v>39603.625984251972</v>
      </c>
      <c r="J16" s="26">
        <f>'All Sports Exp'!T1023</f>
        <v>32560.819607843136</v>
      </c>
      <c r="K16" s="30">
        <f t="shared" si="0"/>
        <v>419586.4941473775</v>
      </c>
      <c r="L16" s="30">
        <f t="shared" si="1"/>
        <v>46620.72157193083</v>
      </c>
    </row>
    <row r="17" spans="1:12" x14ac:dyDescent="0.15">
      <c r="A17" s="10" t="s">
        <v>42</v>
      </c>
      <c r="B17" s="26">
        <f>'All Sports Exp'!T16</f>
        <v>114127.17279411765</v>
      </c>
      <c r="C17" s="26">
        <f>'All Sports Exp'!T142</f>
        <v>108568.13503649634</v>
      </c>
      <c r="D17" s="26">
        <f>'All Sports Exp'!T268</f>
        <v>78024.295373665474</v>
      </c>
      <c r="E17" s="26">
        <f>'All Sports Exp'!T394</f>
        <v>68621.207885304655</v>
      </c>
      <c r="F17" s="26">
        <f>'All Sports Exp'!T520</f>
        <v>67087.284697508891</v>
      </c>
      <c r="G17" s="26">
        <f>'All Sports Exp'!T646</f>
        <v>67170.741444866915</v>
      </c>
      <c r="H17" s="26">
        <f>'All Sports Exp'!T772</f>
        <v>63475</v>
      </c>
      <c r="I17" s="26">
        <f>'All Sports Exp'!T898</f>
        <v>48285.573122529648</v>
      </c>
      <c r="J17" s="26">
        <f>'All Sports Exp'!T1024</f>
        <v>45007.182926829271</v>
      </c>
      <c r="K17" s="30">
        <f t="shared" si="0"/>
        <v>660366.5932813189</v>
      </c>
      <c r="L17" s="30">
        <f t="shared" si="1"/>
        <v>73374.065920146546</v>
      </c>
    </row>
    <row r="18" spans="1:12" x14ac:dyDescent="0.15">
      <c r="A18" s="10" t="s">
        <v>44</v>
      </c>
      <c r="B18" s="26">
        <f>'All Sports Exp'!T17</f>
        <v>142064.45011086474</v>
      </c>
      <c r="C18" s="26">
        <f>'All Sports Exp'!T143</f>
        <v>134500.63574660633</v>
      </c>
      <c r="D18" s="26">
        <f>'All Sports Exp'!T269</f>
        <v>120903.07127429805</v>
      </c>
      <c r="E18" s="26">
        <f>'All Sports Exp'!T395</f>
        <v>109568.34680851064</v>
      </c>
      <c r="F18" s="26">
        <f>'All Sports Exp'!T521</f>
        <v>109432.22153209109</v>
      </c>
      <c r="G18" s="26">
        <f>'All Sports Exp'!T647</f>
        <v>90066.603271983637</v>
      </c>
      <c r="H18" s="26">
        <f>'All Sports Exp'!T773</f>
        <v>96892.696629213489</v>
      </c>
      <c r="I18" s="26">
        <f>'All Sports Exp'!T899</f>
        <v>119479.19893899205</v>
      </c>
      <c r="J18" s="26">
        <f>'All Sports Exp'!T1025</f>
        <v>94004.457671957673</v>
      </c>
      <c r="K18" s="30">
        <f t="shared" si="0"/>
        <v>1016911.6819845178</v>
      </c>
      <c r="L18" s="30">
        <f t="shared" si="1"/>
        <v>112990.18688716865</v>
      </c>
    </row>
    <row r="19" spans="1:12" x14ac:dyDescent="0.15">
      <c r="A19" s="10" t="s">
        <v>45</v>
      </c>
      <c r="B19" s="26">
        <f>'All Sports Exp'!T18</f>
        <v>80525.628070175444</v>
      </c>
      <c r="C19" s="26">
        <f>'All Sports Exp'!T144</f>
        <v>62445.594405594406</v>
      </c>
      <c r="D19" s="26">
        <f>'All Sports Exp'!T270</f>
        <v>65867.48239436619</v>
      </c>
      <c r="E19" s="26">
        <f>'All Sports Exp'!T396</f>
        <v>58552.746874999997</v>
      </c>
      <c r="F19" s="26">
        <f>'All Sports Exp'!T522</f>
        <v>55114.109756097561</v>
      </c>
      <c r="G19" s="26">
        <f>'All Sports Exp'!T648</f>
        <v>48622.748466257668</v>
      </c>
      <c r="H19" s="26">
        <f>'All Sports Exp'!T774</f>
        <v>49822.933333333334</v>
      </c>
      <c r="I19" s="26">
        <f>'All Sports Exp'!T900</f>
        <v>54336.887218045114</v>
      </c>
      <c r="J19" s="26">
        <f>'All Sports Exp'!T1026</f>
        <v>44160.029126213594</v>
      </c>
      <c r="K19" s="30">
        <f t="shared" si="0"/>
        <v>519448.1596450833</v>
      </c>
      <c r="L19" s="30">
        <f t="shared" si="1"/>
        <v>57716.462182787036</v>
      </c>
    </row>
    <row r="20" spans="1:12" x14ac:dyDescent="0.15">
      <c r="A20" s="10" t="s">
        <v>46</v>
      </c>
      <c r="B20" s="26">
        <f>'All Sports Exp'!T19</f>
        <v>44903.432989690722</v>
      </c>
      <c r="C20" s="26">
        <f>'All Sports Exp'!T145</f>
        <v>34438.857843137252</v>
      </c>
      <c r="D20" s="26">
        <f>'All Sports Exp'!T271</f>
        <v>38307.982051282052</v>
      </c>
      <c r="E20" s="26">
        <f>'All Sports Exp'!T397</f>
        <v>29207.038812785388</v>
      </c>
      <c r="F20" s="26">
        <f>'All Sports Exp'!T523</f>
        <v>27836.172749391728</v>
      </c>
      <c r="G20" s="26">
        <f>'All Sports Exp'!T649</f>
        <v>25437.486111111109</v>
      </c>
      <c r="H20" s="26">
        <f>'All Sports Exp'!T775</f>
        <v>22179.131519274375</v>
      </c>
      <c r="I20" s="26">
        <f>'All Sports Exp'!T901</f>
        <v>29888.546218487394</v>
      </c>
      <c r="J20" s="26">
        <f>'All Sports Exp'!T1027</f>
        <v>28541.716560509554</v>
      </c>
      <c r="K20" s="30">
        <f t="shared" si="0"/>
        <v>280740.36485566956</v>
      </c>
      <c r="L20" s="30">
        <f t="shared" si="1"/>
        <v>31193.373872852171</v>
      </c>
    </row>
    <row r="21" spans="1:12" x14ac:dyDescent="0.15">
      <c r="A21" s="10" t="s">
        <v>47</v>
      </c>
      <c r="B21" s="26">
        <f>'All Sports Exp'!T20</f>
        <v>62527.055762081785</v>
      </c>
      <c r="C21" s="26">
        <f>'All Sports Exp'!T146</f>
        <v>56268.825095057036</v>
      </c>
      <c r="D21" s="26">
        <f>'All Sports Exp'!T272</f>
        <v>46899.375510204081</v>
      </c>
      <c r="E21" s="26">
        <f>'All Sports Exp'!T398</f>
        <v>42338.550675675673</v>
      </c>
      <c r="F21" s="26">
        <f>'All Sports Exp'!T524</f>
        <v>46001.445344129555</v>
      </c>
      <c r="G21" s="26">
        <f>'All Sports Exp'!T650</f>
        <v>45597.829457364343</v>
      </c>
      <c r="H21" s="26">
        <f>'All Sports Exp'!T776</f>
        <v>38590.409090909088</v>
      </c>
      <c r="I21" s="26">
        <f>'All Sports Exp'!T902</f>
        <v>37323.861423220973</v>
      </c>
      <c r="J21" s="26">
        <f>'All Sports Exp'!T1028</f>
        <v>26043.528481012658</v>
      </c>
      <c r="K21" s="30">
        <f t="shared" si="0"/>
        <v>401590.88083965518</v>
      </c>
      <c r="L21" s="30">
        <f t="shared" si="1"/>
        <v>44621.208982183911</v>
      </c>
    </row>
    <row r="22" spans="1:12" x14ac:dyDescent="0.15">
      <c r="A22" s="10" t="s">
        <v>49</v>
      </c>
      <c r="B22" s="26">
        <f>'All Sports Exp'!T21</f>
        <v>66051.790794979082</v>
      </c>
      <c r="C22" s="26">
        <f>'All Sports Exp'!T147</f>
        <v>58263.248888888891</v>
      </c>
      <c r="D22" s="26">
        <f>'All Sports Exp'!T273</f>
        <v>64477.074999999997</v>
      </c>
      <c r="E22" s="26">
        <f>'All Sports Exp'!T399</f>
        <v>46984.088235294119</v>
      </c>
      <c r="F22" s="26">
        <f>'All Sports Exp'!T525</f>
        <v>54728.562231759657</v>
      </c>
      <c r="G22" s="26">
        <f>'All Sports Exp'!T651</f>
        <v>48815.678571428572</v>
      </c>
      <c r="H22" s="26">
        <f>'All Sports Exp'!T777</f>
        <v>50707.021276595748</v>
      </c>
      <c r="I22" s="26">
        <f>'All Sports Exp'!T903</f>
        <v>51589.322033898308</v>
      </c>
      <c r="J22" s="26">
        <f>'All Sports Exp'!T1029</f>
        <v>44061.899193548386</v>
      </c>
      <c r="K22" s="30">
        <f t="shared" si="0"/>
        <v>485678.68622639281</v>
      </c>
      <c r="L22" s="30">
        <f t="shared" si="1"/>
        <v>53964.298469599198</v>
      </c>
    </row>
    <row r="23" spans="1:12" x14ac:dyDescent="0.15">
      <c r="A23" s="10" t="s">
        <v>50</v>
      </c>
      <c r="B23" s="26">
        <f>'All Sports Exp'!T22</f>
        <v>312328.75776397518</v>
      </c>
      <c r="C23" s="26">
        <f>'All Sports Exp'!T148</f>
        <v>232856.80285714284</v>
      </c>
      <c r="D23" s="26">
        <f>'All Sports Exp'!T274</f>
        <v>209051.36873156342</v>
      </c>
      <c r="E23" s="26">
        <f>'All Sports Exp'!T400</f>
        <v>195376.88656716418</v>
      </c>
      <c r="F23" s="26">
        <f>'All Sports Exp'!T526</f>
        <v>137854.70392749246</v>
      </c>
      <c r="G23" s="26">
        <f>'All Sports Exp'!T652</f>
        <v>138790.06006006006</v>
      </c>
      <c r="H23" s="26">
        <f>'All Sports Exp'!T778</f>
        <v>107755.72590361445</v>
      </c>
      <c r="I23" s="26">
        <f>'All Sports Exp'!T904</f>
        <v>103099.79761904762</v>
      </c>
      <c r="J23" s="26">
        <f>'All Sports Exp'!T1030</f>
        <v>93241.73573573574</v>
      </c>
      <c r="K23" s="30">
        <f t="shared" si="0"/>
        <v>1530355.8391657961</v>
      </c>
      <c r="L23" s="30">
        <f t="shared" si="1"/>
        <v>170039.53768508846</v>
      </c>
    </row>
    <row r="24" spans="1:12" x14ac:dyDescent="0.15">
      <c r="A24" s="10" t="s">
        <v>51</v>
      </c>
      <c r="B24" s="26">
        <f>'All Sports Exp'!T23</f>
        <v>123959.70520231214</v>
      </c>
      <c r="C24" s="26">
        <f>'All Sports Exp'!T149</f>
        <v>116445.78931750741</v>
      </c>
      <c r="D24" s="26">
        <f>'All Sports Exp'!T275</f>
        <v>118876.08181818182</v>
      </c>
      <c r="E24" s="26">
        <f>'All Sports Exp'!T401</f>
        <v>88487.317757009339</v>
      </c>
      <c r="F24" s="26">
        <f>'All Sports Exp'!T527</f>
        <v>104170.16167664671</v>
      </c>
      <c r="G24" s="26">
        <f>'All Sports Exp'!T653</f>
        <v>92510.876923076925</v>
      </c>
      <c r="H24" s="26">
        <f>'All Sports Exp'!T779</f>
        <v>85776.011695906433</v>
      </c>
      <c r="I24" s="26">
        <f>'All Sports Exp'!T905</f>
        <v>89650.826366559486</v>
      </c>
      <c r="J24" s="26">
        <f>'All Sports Exp'!T1031</f>
        <v>80386.986798679864</v>
      </c>
      <c r="K24" s="30">
        <f t="shared" si="0"/>
        <v>900263.75755588012</v>
      </c>
      <c r="L24" s="30">
        <f t="shared" si="1"/>
        <v>100029.3063950978</v>
      </c>
    </row>
    <row r="25" spans="1:12" x14ac:dyDescent="0.15">
      <c r="A25" s="10" t="s">
        <v>53</v>
      </c>
      <c r="B25" s="26">
        <f>'All Sports Exp'!T24</f>
        <v>41753.549356223179</v>
      </c>
      <c r="C25" s="26">
        <f>'All Sports Exp'!T150</f>
        <v>45070.3</v>
      </c>
      <c r="D25" s="26">
        <f>'All Sports Exp'!T276</f>
        <v>43528.96035242291</v>
      </c>
      <c r="E25" s="26">
        <f>'All Sports Exp'!T402</f>
        <v>35178.258620689652</v>
      </c>
      <c r="F25" s="26">
        <f>'All Sports Exp'!T528</f>
        <v>31582.75</v>
      </c>
      <c r="G25" s="26">
        <f>'All Sports Exp'!T654</f>
        <v>29746.016949152541</v>
      </c>
      <c r="H25" s="26">
        <f>'All Sports Exp'!T780</f>
        <v>25748.77973568282</v>
      </c>
      <c r="I25" s="26">
        <f>'All Sports Exp'!T906</f>
        <v>24018.53947368421</v>
      </c>
      <c r="J25" s="26">
        <f>'All Sports Exp'!T1032</f>
        <v>25749.519607843136</v>
      </c>
      <c r="K25" s="30">
        <f t="shared" si="0"/>
        <v>302376.67409569846</v>
      </c>
      <c r="L25" s="30">
        <f t="shared" si="1"/>
        <v>33597.408232855385</v>
      </c>
    </row>
    <row r="26" spans="1:12" x14ac:dyDescent="0.15">
      <c r="A26" s="10" t="s">
        <v>54</v>
      </c>
      <c r="B26" s="26">
        <f>'All Sports Exp'!T25</f>
        <v>66611.542452830196</v>
      </c>
      <c r="C26" s="26">
        <f>'All Sports Exp'!T151</f>
        <v>57380.917030567689</v>
      </c>
      <c r="D26" s="26">
        <f>'All Sports Exp'!T277</f>
        <v>58116.068493150684</v>
      </c>
      <c r="E26" s="26">
        <f>'All Sports Exp'!T403</f>
        <v>47489.275109170303</v>
      </c>
      <c r="F26" s="26">
        <f>'All Sports Exp'!T529</f>
        <v>46534.04641350211</v>
      </c>
      <c r="G26" s="26">
        <f>'All Sports Exp'!T655</f>
        <v>38106.653846153844</v>
      </c>
      <c r="H26" s="26">
        <f>'All Sports Exp'!T781</f>
        <v>47617.946428571428</v>
      </c>
      <c r="I26" s="26">
        <f>'All Sports Exp'!T907</f>
        <v>36409.958174904939</v>
      </c>
      <c r="J26" s="26">
        <f>'All Sports Exp'!T1033</f>
        <v>30718.892116182571</v>
      </c>
      <c r="K26" s="30">
        <f t="shared" si="0"/>
        <v>428985.30006503372</v>
      </c>
      <c r="L26" s="30">
        <f t="shared" si="1"/>
        <v>47665.033340559305</v>
      </c>
    </row>
    <row r="27" spans="1:12" x14ac:dyDescent="0.15">
      <c r="A27" s="10" t="s">
        <v>55</v>
      </c>
      <c r="B27" s="26">
        <f>'All Sports Exp'!T26</f>
        <v>113831.17882352941</v>
      </c>
      <c r="C27" s="26">
        <f>'All Sports Exp'!T152</f>
        <v>117705.0845410628</v>
      </c>
      <c r="D27" s="26">
        <f>'All Sports Exp'!T278</f>
        <v>109024.1814058957</v>
      </c>
      <c r="E27" s="26">
        <f>'All Sports Exp'!T404</f>
        <v>104439.5737327189</v>
      </c>
      <c r="F27" s="26">
        <f>'All Sports Exp'!T530</f>
        <v>86506.519187358921</v>
      </c>
      <c r="G27" s="26">
        <f>'All Sports Exp'!T656</f>
        <v>88066.28333333334</v>
      </c>
      <c r="H27" s="26">
        <f>'All Sports Exp'!T782</f>
        <v>77224.483870967742</v>
      </c>
      <c r="I27" s="26">
        <f>'All Sports Exp'!T908</f>
        <v>81223.323979591834</v>
      </c>
      <c r="J27" s="26">
        <f>'All Sports Exp'!T1034</f>
        <v>78532.984615384616</v>
      </c>
      <c r="K27" s="30">
        <f t="shared" si="0"/>
        <v>856553.61348984321</v>
      </c>
      <c r="L27" s="30">
        <f t="shared" si="1"/>
        <v>95172.623721093696</v>
      </c>
    </row>
    <row r="28" spans="1:12" x14ac:dyDescent="0.15">
      <c r="A28" s="10" t="s">
        <v>56</v>
      </c>
      <c r="B28" s="26">
        <f>'All Sports Exp'!T27</f>
        <v>134764.37113402062</v>
      </c>
      <c r="C28" s="26">
        <f>'All Sports Exp'!T153</f>
        <v>121535.46643109541</v>
      </c>
      <c r="D28" s="26">
        <f>'All Sports Exp'!T279</f>
        <v>97626.777419354839</v>
      </c>
      <c r="E28" s="26">
        <f>'All Sports Exp'!T405</f>
        <v>117434.34275618375</v>
      </c>
      <c r="F28" s="26">
        <f>'All Sports Exp'!T531</f>
        <v>93684.226277372261</v>
      </c>
      <c r="G28" s="26">
        <f>'All Sports Exp'!T657</f>
        <v>78793.741830065366</v>
      </c>
      <c r="H28" s="26">
        <f>'All Sports Exp'!T783</f>
        <v>71855.506024096379</v>
      </c>
      <c r="I28" s="26">
        <f>'All Sports Exp'!T909</f>
        <v>65716.560371517029</v>
      </c>
      <c r="J28" s="26">
        <f>'All Sports Exp'!T1035</f>
        <v>54180.873595505618</v>
      </c>
      <c r="K28" s="30">
        <f t="shared" si="0"/>
        <v>835591.86583921139</v>
      </c>
      <c r="L28" s="30">
        <f t="shared" si="1"/>
        <v>92843.540648801267</v>
      </c>
    </row>
    <row r="29" spans="1:12" x14ac:dyDescent="0.15">
      <c r="A29" s="10" t="s">
        <v>58</v>
      </c>
      <c r="B29" s="26">
        <f>'All Sports Exp'!T28</f>
        <v>111078.21710526316</v>
      </c>
      <c r="C29" s="26">
        <f>'All Sports Exp'!T154</f>
        <v>110784.58922558922</v>
      </c>
      <c r="D29" s="26">
        <f>'All Sports Exp'!T280</f>
        <v>106296.56902356903</v>
      </c>
      <c r="E29" s="26">
        <f>'All Sports Exp'!T406</f>
        <v>98292.873333333337</v>
      </c>
      <c r="F29" s="26">
        <f>'All Sports Exp'!T532</f>
        <v>93943.491408934715</v>
      </c>
      <c r="G29" s="26">
        <f>'All Sports Exp'!T658</f>
        <v>88163.517123287675</v>
      </c>
      <c r="H29" s="26">
        <f>'All Sports Exp'!T784</f>
        <v>90796.580985915498</v>
      </c>
      <c r="I29" s="26">
        <f>'All Sports Exp'!T910</f>
        <v>72773.428070175432</v>
      </c>
      <c r="J29" s="26">
        <f>'All Sports Exp'!T1036</f>
        <v>61333.078431372553</v>
      </c>
      <c r="K29" s="30">
        <f t="shared" si="0"/>
        <v>833462.3447074407</v>
      </c>
      <c r="L29" s="30">
        <f t="shared" si="1"/>
        <v>92606.927189715629</v>
      </c>
    </row>
    <row r="30" spans="1:12" x14ac:dyDescent="0.15">
      <c r="A30" s="10" t="s">
        <v>60</v>
      </c>
      <c r="B30" s="26">
        <f>'All Sports Exp'!T29</f>
        <v>41615.104529616721</v>
      </c>
      <c r="C30" s="26">
        <f>'All Sports Exp'!T155</f>
        <v>44639.01094890511</v>
      </c>
      <c r="D30" s="26">
        <f>'All Sports Exp'!T281</f>
        <v>44545.434306569347</v>
      </c>
      <c r="E30" s="26">
        <f>'All Sports Exp'!T407</f>
        <v>37560.747474747477</v>
      </c>
      <c r="F30" s="26">
        <f>'All Sports Exp'!T533</f>
        <v>36378.807142857142</v>
      </c>
      <c r="G30" s="26">
        <f>'All Sports Exp'!T659</f>
        <v>34375.618181818179</v>
      </c>
      <c r="H30" s="26">
        <f>'All Sports Exp'!T785</f>
        <v>30048.836923076924</v>
      </c>
      <c r="I30" s="26">
        <f>'All Sports Exp'!T911</f>
        <v>30136.347540983606</v>
      </c>
      <c r="J30" s="26">
        <f>'All Sports Exp'!T1037</f>
        <v>31509.776951672862</v>
      </c>
      <c r="K30" s="30">
        <f t="shared" si="0"/>
        <v>330809.68400024733</v>
      </c>
      <c r="L30" s="30">
        <f t="shared" si="1"/>
        <v>36756.631555583037</v>
      </c>
    </row>
    <row r="31" spans="1:12" x14ac:dyDescent="0.15">
      <c r="A31" s="10" t="s">
        <v>61</v>
      </c>
      <c r="B31" s="26">
        <f>'All Sports Exp'!T30</f>
        <v>83249.874587458748</v>
      </c>
      <c r="C31" s="26">
        <f>'All Sports Exp'!T156</f>
        <v>59022.09</v>
      </c>
      <c r="D31" s="26">
        <f>'All Sports Exp'!T282</f>
        <v>48076.408668730648</v>
      </c>
      <c r="E31" s="26">
        <f>'All Sports Exp'!T408</f>
        <v>67684.255102040814</v>
      </c>
      <c r="F31" s="26">
        <f>'All Sports Exp'!T534</f>
        <v>60902.648464163824</v>
      </c>
      <c r="G31" s="26">
        <f>'All Sports Exp'!T660</f>
        <v>44636.972789115644</v>
      </c>
      <c r="H31" s="26">
        <f>'All Sports Exp'!T786</f>
        <v>38500.077922077922</v>
      </c>
      <c r="I31" s="26">
        <f>'All Sports Exp'!T912</f>
        <v>47371.438871473358</v>
      </c>
      <c r="J31" s="26">
        <f>'All Sports Exp'!T1038</f>
        <v>26267.694300518135</v>
      </c>
      <c r="K31" s="30">
        <f t="shared" si="0"/>
        <v>475711.46070557908</v>
      </c>
      <c r="L31" s="30">
        <f t="shared" si="1"/>
        <v>52856.828967286565</v>
      </c>
    </row>
    <row r="32" spans="1:12" x14ac:dyDescent="0.15">
      <c r="A32" s="10" t="s">
        <v>63</v>
      </c>
      <c r="B32" s="26">
        <f>'All Sports Exp'!T31</f>
        <v>196364.36518771332</v>
      </c>
      <c r="C32" s="26">
        <f>'All Sports Exp'!T157</f>
        <v>181134.70877192981</v>
      </c>
      <c r="D32" s="26">
        <f>'All Sports Exp'!T283</f>
        <v>169689.72377622378</v>
      </c>
      <c r="E32" s="26">
        <f>'All Sports Exp'!T409</f>
        <v>165304.35335689047</v>
      </c>
      <c r="F32" s="26">
        <f>'All Sports Exp'!T535</f>
        <v>154212.78983050847</v>
      </c>
      <c r="G32" s="26">
        <f>'All Sports Exp'!T661</f>
        <v>185799.31229235881</v>
      </c>
      <c r="H32" s="26">
        <f>'All Sports Exp'!T787</f>
        <v>116877.86819484241</v>
      </c>
      <c r="I32" s="26">
        <f>'All Sports Exp'!T913</f>
        <v>112282.11830985916</v>
      </c>
      <c r="J32" s="26">
        <f>'All Sports Exp'!T1039</f>
        <v>91118.228346456686</v>
      </c>
      <c r="K32" s="30">
        <f t="shared" si="0"/>
        <v>1372783.4680667832</v>
      </c>
      <c r="L32" s="30">
        <f t="shared" si="1"/>
        <v>152531.4964518648</v>
      </c>
    </row>
    <row r="33" spans="1:12" x14ac:dyDescent="0.15">
      <c r="A33" s="10" t="s">
        <v>65</v>
      </c>
      <c r="B33" s="26">
        <f>'All Sports Exp'!T32</f>
        <v>53917.680497925314</v>
      </c>
      <c r="C33" s="26">
        <f>'All Sports Exp'!T158</f>
        <v>53501.757575757576</v>
      </c>
      <c r="D33" s="26">
        <f>'All Sports Exp'!T284</f>
        <v>55237.186956521742</v>
      </c>
      <c r="E33" s="26">
        <f>'All Sports Exp'!T410</f>
        <v>50695.258620689652</v>
      </c>
      <c r="F33" s="26">
        <f>'All Sports Exp'!T536</f>
        <v>52669.33783783784</v>
      </c>
      <c r="G33" s="26">
        <f>'All Sports Exp'!T662</f>
        <v>43332.595555555556</v>
      </c>
      <c r="H33" s="26">
        <f>'All Sports Exp'!T788</f>
        <v>42117.582568807338</v>
      </c>
      <c r="I33" s="26">
        <f>'All Sports Exp'!T914</f>
        <v>42923.086124401911</v>
      </c>
      <c r="J33" s="26">
        <f>'All Sports Exp'!T1040</f>
        <v>40268.910447761191</v>
      </c>
      <c r="K33" s="30">
        <f t="shared" si="0"/>
        <v>434663.39618525811</v>
      </c>
      <c r="L33" s="30">
        <f t="shared" si="1"/>
        <v>48295.932909473122</v>
      </c>
    </row>
    <row r="34" spans="1:12" x14ac:dyDescent="0.15">
      <c r="A34" s="10" t="s">
        <v>66</v>
      </c>
      <c r="B34" s="26">
        <f>'All Sports Exp'!T33</f>
        <v>71210.315068493146</v>
      </c>
      <c r="C34" s="26">
        <f>'All Sports Exp'!T159</f>
        <v>68961.525345622125</v>
      </c>
      <c r="D34" s="26">
        <f>'All Sports Exp'!T285</f>
        <v>60347.380530973453</v>
      </c>
      <c r="E34" s="26">
        <f>'All Sports Exp'!T411</f>
        <v>62050.218604651163</v>
      </c>
      <c r="F34" s="26">
        <f>'All Sports Exp'!T537</f>
        <v>60815.273631840799</v>
      </c>
      <c r="G34" s="26">
        <f>'All Sports Exp'!T663</f>
        <v>66106.207070707067</v>
      </c>
      <c r="H34" s="26">
        <f>'All Sports Exp'!T789</f>
        <v>52709.469767441864</v>
      </c>
      <c r="I34" s="26">
        <f>'All Sports Exp'!T915</f>
        <v>56831.301980198019</v>
      </c>
      <c r="J34" s="26">
        <f>'All Sports Exp'!T1041</f>
        <v>49509.878504672895</v>
      </c>
      <c r="K34" s="30">
        <f t="shared" si="0"/>
        <v>548541.57050460053</v>
      </c>
      <c r="L34" s="30">
        <f t="shared" si="1"/>
        <v>60949.063389400057</v>
      </c>
    </row>
    <row r="35" spans="1:12" x14ac:dyDescent="0.15">
      <c r="A35" s="10" t="s">
        <v>68</v>
      </c>
      <c r="B35" s="26">
        <f>'All Sports Exp'!T34</f>
        <v>53980.98765432099</v>
      </c>
      <c r="C35" s="26">
        <f>'All Sports Exp'!T160</f>
        <v>53704.816770186335</v>
      </c>
      <c r="D35" s="26">
        <f>'All Sports Exp'!T286</f>
        <v>58664.45890410959</v>
      </c>
      <c r="E35" s="26">
        <f>'All Sports Exp'!T412</f>
        <v>52388.082758620687</v>
      </c>
      <c r="F35" s="26">
        <f>'All Sports Exp'!T538</f>
        <v>55584.580756013747</v>
      </c>
      <c r="G35" s="26">
        <f>'All Sports Exp'!T664</f>
        <v>50174.05072463768</v>
      </c>
      <c r="H35" s="26">
        <f>'All Sports Exp'!T790</f>
        <v>50114.574007220217</v>
      </c>
      <c r="I35" s="26">
        <f>'All Sports Exp'!T916</f>
        <v>45002.107638888891</v>
      </c>
      <c r="J35" s="26">
        <f>'All Sports Exp'!T1042</f>
        <v>45693.278571428571</v>
      </c>
      <c r="K35" s="30">
        <f t="shared" si="0"/>
        <v>465306.93778542668</v>
      </c>
      <c r="L35" s="30">
        <f t="shared" si="1"/>
        <v>51700.770865047409</v>
      </c>
    </row>
    <row r="36" spans="1:12" x14ac:dyDescent="0.15">
      <c r="A36" s="10" t="s">
        <v>69</v>
      </c>
      <c r="B36" s="26">
        <f>'All Sports Exp'!T35</f>
        <v>134628.30155210642</v>
      </c>
      <c r="C36" s="26">
        <f>'All Sports Exp'!T161</f>
        <v>124399.81263616557</v>
      </c>
      <c r="D36" s="26">
        <f>'All Sports Exp'!T287</f>
        <v>103763.67096774194</v>
      </c>
      <c r="E36" s="26">
        <f>'All Sports Exp'!T413</f>
        <v>110304.872651357</v>
      </c>
      <c r="F36" s="26">
        <f>'All Sports Exp'!T539</f>
        <v>102292.94468085107</v>
      </c>
      <c r="G36" s="26">
        <f>'All Sports Exp'!T665</f>
        <v>100274.60217391304</v>
      </c>
      <c r="H36" s="26">
        <f>'All Sports Exp'!T791</f>
        <v>86103.05973451327</v>
      </c>
      <c r="I36" s="26">
        <f>'All Sports Exp'!T917</f>
        <v>82216.220524017466</v>
      </c>
      <c r="J36" s="26">
        <f>'All Sports Exp'!T1043</f>
        <v>82778.732860520089</v>
      </c>
      <c r="K36" s="30">
        <f t="shared" si="0"/>
        <v>926762.21778118587</v>
      </c>
      <c r="L36" s="30">
        <f t="shared" si="1"/>
        <v>102973.57975346509</v>
      </c>
    </row>
    <row r="37" spans="1:12" x14ac:dyDescent="0.15">
      <c r="A37" s="10" t="s">
        <v>70</v>
      </c>
      <c r="B37" s="26">
        <f>'All Sports Exp'!T36</f>
        <v>62750.0608365019</v>
      </c>
      <c r="C37" s="26">
        <f>'All Sports Exp'!T162</f>
        <v>60705.772058823532</v>
      </c>
      <c r="D37" s="26">
        <f>'All Sports Exp'!T288</f>
        <v>61899.832089552241</v>
      </c>
      <c r="E37" s="26">
        <f>'All Sports Exp'!T414</f>
        <v>56933.114285714284</v>
      </c>
      <c r="F37" s="26">
        <f>'All Sports Exp'!T540</f>
        <v>53822.315412186377</v>
      </c>
      <c r="G37" s="26">
        <f>'All Sports Exp'!T666</f>
        <v>48618.839857651248</v>
      </c>
      <c r="H37" s="26">
        <f>'All Sports Exp'!T792</f>
        <v>40656.167785234902</v>
      </c>
      <c r="I37" s="26">
        <f>'All Sports Exp'!T918</f>
        <v>39397.241610738252</v>
      </c>
      <c r="J37" s="26">
        <f>'All Sports Exp'!T1044</f>
        <v>37220.738983050847</v>
      </c>
      <c r="K37" s="30">
        <f t="shared" si="0"/>
        <v>462004.08291945368</v>
      </c>
      <c r="L37" s="30">
        <f t="shared" si="1"/>
        <v>51333.786991050409</v>
      </c>
    </row>
    <row r="38" spans="1:12" x14ac:dyDescent="0.15">
      <c r="A38" s="10" t="s">
        <v>72</v>
      </c>
      <c r="B38" s="26">
        <f>'All Sports Exp'!T37</f>
        <v>130352.89836065574</v>
      </c>
      <c r="C38" s="26">
        <f>'All Sports Exp'!T163</f>
        <v>131415.73851590106</v>
      </c>
      <c r="D38" s="26">
        <f>'All Sports Exp'!T289</f>
        <v>136819.3445692884</v>
      </c>
      <c r="E38" s="26">
        <f>'All Sports Exp'!T415</f>
        <v>140756.0443548387</v>
      </c>
      <c r="F38" s="26">
        <f>'All Sports Exp'!T541</f>
        <v>121947.56277056277</v>
      </c>
      <c r="G38" s="26">
        <f>'All Sports Exp'!T667</f>
        <v>92659.71428571429</v>
      </c>
      <c r="H38" s="26">
        <f>'All Sports Exp'!T793</f>
        <v>96524.141176470584</v>
      </c>
      <c r="I38" s="26">
        <f>'All Sports Exp'!T919</f>
        <v>86918.613382899624</v>
      </c>
      <c r="J38" s="26">
        <f>'All Sports Exp'!T1045</f>
        <v>74779.904580152666</v>
      </c>
      <c r="K38" s="30">
        <f t="shared" si="0"/>
        <v>1012173.961996484</v>
      </c>
      <c r="L38" s="30">
        <f t="shared" si="1"/>
        <v>112463.77355516488</v>
      </c>
    </row>
    <row r="39" spans="1:12" x14ac:dyDescent="0.15">
      <c r="A39" s="10" t="s">
        <v>74</v>
      </c>
      <c r="B39" s="26">
        <f>'All Sports Exp'!T38</f>
        <v>61520.973333333335</v>
      </c>
      <c r="C39" s="26">
        <f>'All Sports Exp'!T164</f>
        <v>56761.518691588783</v>
      </c>
      <c r="D39" s="26">
        <f>'All Sports Exp'!T290</f>
        <v>53109.65306122449</v>
      </c>
      <c r="E39" s="26">
        <f>'All Sports Exp'!T416</f>
        <v>64501.545454545456</v>
      </c>
      <c r="F39" s="26">
        <f>'All Sports Exp'!T542</f>
        <v>54104.262135922327</v>
      </c>
      <c r="G39" s="26">
        <f>'All Sports Exp'!T668</f>
        <v>58934.649214659687</v>
      </c>
      <c r="H39" s="26">
        <f>'All Sports Exp'!T794</f>
        <v>56033.714285714283</v>
      </c>
      <c r="I39" s="26">
        <f>'All Sports Exp'!T920</f>
        <v>54297.036842105263</v>
      </c>
      <c r="J39" s="26">
        <f>'All Sports Exp'!T1046</f>
        <v>46132.320197044333</v>
      </c>
      <c r="K39" s="30">
        <f t="shared" si="0"/>
        <v>505395.67321613798</v>
      </c>
      <c r="L39" s="30">
        <f t="shared" si="1"/>
        <v>56155.074801793111</v>
      </c>
    </row>
    <row r="40" spans="1:12" x14ac:dyDescent="0.15">
      <c r="A40" s="10" t="s">
        <v>76</v>
      </c>
      <c r="B40" s="26">
        <f>'All Sports Exp'!T39</f>
        <v>114325.64566929133</v>
      </c>
      <c r="C40" s="26">
        <f>'All Sports Exp'!T165</f>
        <v>109414.44</v>
      </c>
      <c r="D40" s="26">
        <f>'All Sports Exp'!T291</f>
        <v>100862.57692307692</v>
      </c>
      <c r="E40" s="26">
        <f>'All Sports Exp'!T417</f>
        <v>95401.729381443292</v>
      </c>
      <c r="F40" s="26">
        <f>'All Sports Exp'!T543</f>
        <v>85679.19121447028</v>
      </c>
      <c r="G40" s="26">
        <f>'All Sports Exp'!T669</f>
        <v>88981.38933333334</v>
      </c>
      <c r="H40" s="26">
        <f>'All Sports Exp'!T795</f>
        <v>92301.994428969352</v>
      </c>
      <c r="I40" s="26">
        <f>'All Sports Exp'!T921</f>
        <v>64078.081151832463</v>
      </c>
      <c r="J40" s="26">
        <f>'All Sports Exp'!T1047</f>
        <v>57136.64187327824</v>
      </c>
      <c r="K40" s="30">
        <f t="shared" si="0"/>
        <v>808181.68997569522</v>
      </c>
      <c r="L40" s="30">
        <f t="shared" si="1"/>
        <v>89797.965552855021</v>
      </c>
    </row>
    <row r="41" spans="1:12" x14ac:dyDescent="0.15">
      <c r="A41" s="10" t="s">
        <v>77</v>
      </c>
      <c r="B41" s="26">
        <f>'All Sports Exp'!T40</f>
        <v>56054.487288135591</v>
      </c>
      <c r="C41" s="26">
        <f>'All Sports Exp'!T166</f>
        <v>58002.882608695654</v>
      </c>
      <c r="D41" s="26">
        <f>'All Sports Exp'!T292</f>
        <v>53855.066115702481</v>
      </c>
      <c r="E41" s="26">
        <f>'All Sports Exp'!T418</f>
        <v>59906.152892561986</v>
      </c>
      <c r="F41" s="26">
        <f>'All Sports Exp'!T544</f>
        <v>55622.681818181816</v>
      </c>
      <c r="G41" s="26">
        <f>'All Sports Exp'!T670</f>
        <v>52993.892116182571</v>
      </c>
      <c r="H41" s="26">
        <f>'All Sports Exp'!T796</f>
        <v>51775.271966527194</v>
      </c>
      <c r="I41" s="26">
        <f>'All Sports Exp'!T922</f>
        <v>46538.081967213118</v>
      </c>
      <c r="J41" s="26">
        <f>'All Sports Exp'!T1048</f>
        <v>42180.118367346942</v>
      </c>
      <c r="K41" s="30">
        <f t="shared" si="0"/>
        <v>476928.63514054735</v>
      </c>
      <c r="L41" s="30">
        <f t="shared" si="1"/>
        <v>52992.070571171927</v>
      </c>
    </row>
    <row r="42" spans="1:12" x14ac:dyDescent="0.15">
      <c r="A42" s="10" t="s">
        <v>79</v>
      </c>
      <c r="B42" s="26">
        <f>'All Sports Exp'!T41</f>
        <v>196077.63813229572</v>
      </c>
      <c r="C42" s="26">
        <f>'All Sports Exp'!T167</f>
        <v>183944.76587301589</v>
      </c>
      <c r="D42" s="26">
        <f>'All Sports Exp'!T293</f>
        <v>179449.34893617022</v>
      </c>
      <c r="E42" s="26">
        <f>'All Sports Exp'!T419</f>
        <v>155717.90534979425</v>
      </c>
      <c r="F42" s="26">
        <f>'All Sports Exp'!T545</f>
        <v>139294.94537815126</v>
      </c>
      <c r="G42" s="26">
        <f>'All Sports Exp'!T671</f>
        <v>141148.52916666667</v>
      </c>
      <c r="H42" s="26">
        <f>'All Sports Exp'!T797</f>
        <v>136365.8091286307</v>
      </c>
      <c r="I42" s="26">
        <f>'All Sports Exp'!T923</f>
        <v>127805.17021276595</v>
      </c>
      <c r="J42" s="26">
        <f>'All Sports Exp'!T1049</f>
        <v>122154.72033898305</v>
      </c>
      <c r="K42" s="30">
        <f t="shared" si="0"/>
        <v>1381958.8325164737</v>
      </c>
      <c r="L42" s="30">
        <f t="shared" si="1"/>
        <v>153550.9813907193</v>
      </c>
    </row>
    <row r="43" spans="1:12" x14ac:dyDescent="0.15">
      <c r="A43" s="10" t="s">
        <v>80</v>
      </c>
      <c r="B43" s="26">
        <f>'All Sports Exp'!T42</f>
        <v>147773.26550079492</v>
      </c>
      <c r="C43" s="26">
        <f>'All Sports Exp'!T168</f>
        <v>142091.7540192926</v>
      </c>
      <c r="D43" s="26">
        <f>'All Sports Exp'!T294</f>
        <v>111112.38731218698</v>
      </c>
      <c r="E43" s="26">
        <f>'All Sports Exp'!T420</f>
        <v>99269.508580343216</v>
      </c>
      <c r="F43" s="26">
        <f>'All Sports Exp'!T546</f>
        <v>90323.337042925283</v>
      </c>
      <c r="G43" s="26">
        <f>'All Sports Exp'!T672</f>
        <v>80737.670796460181</v>
      </c>
      <c r="H43" s="26">
        <f>'All Sports Exp'!T798</f>
        <v>78971.875</v>
      </c>
      <c r="I43" s="26">
        <f>'All Sports Exp'!T924</f>
        <v>98293.957446808505</v>
      </c>
      <c r="J43" s="26">
        <f>'All Sports Exp'!T1050</f>
        <v>103789.45247148289</v>
      </c>
      <c r="K43" s="30">
        <f t="shared" si="0"/>
        <v>952363.20817029465</v>
      </c>
      <c r="L43" s="30">
        <f t="shared" si="1"/>
        <v>105818.13424114385</v>
      </c>
    </row>
    <row r="44" spans="1:12" x14ac:dyDescent="0.15">
      <c r="A44" s="10" t="s">
        <v>81</v>
      </c>
      <c r="B44" s="26">
        <f>'All Sports Exp'!T43</f>
        <v>63802.146551724138</v>
      </c>
      <c r="C44" s="26">
        <f>'All Sports Exp'!T169</f>
        <v>58920.131999999998</v>
      </c>
      <c r="D44" s="26">
        <f>'All Sports Exp'!T295</f>
        <v>65572.768907563019</v>
      </c>
      <c r="E44" s="26">
        <f>'All Sports Exp'!T421</f>
        <v>62209.257510729614</v>
      </c>
      <c r="F44" s="26">
        <f>'All Sports Exp'!T547</f>
        <v>55232.724137931036</v>
      </c>
      <c r="G44" s="26">
        <f>'All Sports Exp'!T673</f>
        <v>55661.735042735039</v>
      </c>
      <c r="H44" s="26">
        <f>'All Sports Exp'!T799</f>
        <v>55236.099585062242</v>
      </c>
      <c r="I44" s="26">
        <f>'All Sports Exp'!T925</f>
        <v>52748.552845528458</v>
      </c>
      <c r="J44" s="26">
        <f>'All Sports Exp'!T1051</f>
        <v>38442.952755905513</v>
      </c>
      <c r="K44" s="30">
        <f t="shared" si="0"/>
        <v>507826.36933717906</v>
      </c>
      <c r="L44" s="30">
        <f t="shared" si="1"/>
        <v>56425.152148575449</v>
      </c>
    </row>
    <row r="45" spans="1:12" x14ac:dyDescent="0.15">
      <c r="A45" s="10" t="s">
        <v>82</v>
      </c>
      <c r="B45" s="26">
        <f>'All Sports Exp'!T44</f>
        <v>125751.47368421052</v>
      </c>
      <c r="C45" s="26">
        <f>'All Sports Exp'!T170</f>
        <v>123270.96333333333</v>
      </c>
      <c r="D45" s="26">
        <f>'All Sports Exp'!T296</f>
        <v>102007.40186915887</v>
      </c>
      <c r="E45" s="26">
        <f>'All Sports Exp'!T422</f>
        <v>114381.92026578073</v>
      </c>
      <c r="F45" s="26">
        <f>'All Sports Exp'!T548</f>
        <v>99717.988304093567</v>
      </c>
      <c r="G45" s="26">
        <f>'All Sports Exp'!T674</f>
        <v>114968.8231884058</v>
      </c>
      <c r="H45" s="26">
        <f>'All Sports Exp'!T800</f>
        <v>110969.00923076922</v>
      </c>
      <c r="I45" s="26">
        <f>'All Sports Exp'!T926</f>
        <v>143161.50628930816</v>
      </c>
      <c r="J45" s="26">
        <f>'All Sports Exp'!T1052</f>
        <v>75312.278637770898</v>
      </c>
      <c r="K45" s="30">
        <f t="shared" si="0"/>
        <v>1009541.3648028312</v>
      </c>
      <c r="L45" s="30">
        <f t="shared" si="1"/>
        <v>112171.26275587014</v>
      </c>
    </row>
    <row r="46" spans="1:12" x14ac:dyDescent="0.15">
      <c r="A46" s="10" t="s">
        <v>84</v>
      </c>
      <c r="B46" s="26">
        <f>'All Sports Exp'!T45</f>
        <v>75041.222627737225</v>
      </c>
      <c r="C46" s="26">
        <f>'All Sports Exp'!T171</f>
        <v>67499.775800711737</v>
      </c>
      <c r="D46" s="26">
        <f>'All Sports Exp'!T297</f>
        <v>66868.814946619212</v>
      </c>
      <c r="E46" s="26">
        <f>'All Sports Exp'!T423</f>
        <v>63045.134948096886</v>
      </c>
      <c r="F46" s="26">
        <f>'All Sports Exp'!T549</f>
        <v>57411.616949152543</v>
      </c>
      <c r="G46" s="26">
        <f>'All Sports Exp'!T675</f>
        <v>64964.5</v>
      </c>
      <c r="H46" s="26">
        <f>'All Sports Exp'!T801</f>
        <v>49037.21011673152</v>
      </c>
      <c r="I46" s="26">
        <f>'All Sports Exp'!T927</f>
        <v>49912.630522088351</v>
      </c>
      <c r="J46" s="26">
        <f>'All Sports Exp'!T1053</f>
        <v>40737.501945525291</v>
      </c>
      <c r="K46" s="30">
        <f t="shared" si="0"/>
        <v>534518.40785666276</v>
      </c>
      <c r="L46" s="30">
        <f t="shared" si="1"/>
        <v>59390.93420629586</v>
      </c>
    </row>
    <row r="47" spans="1:12" x14ac:dyDescent="0.15">
      <c r="A47" s="10" t="s">
        <v>85</v>
      </c>
      <c r="B47" s="26">
        <f>'All Sports Exp'!T46</f>
        <v>124710.68196721311</v>
      </c>
      <c r="C47" s="26">
        <f>'All Sports Exp'!T172</f>
        <v>103185.17966101695</v>
      </c>
      <c r="D47" s="26">
        <f>'All Sports Exp'!T298</f>
        <v>107073.67985611511</v>
      </c>
      <c r="E47" s="26">
        <f>'All Sports Exp'!T424</f>
        <v>98272.85144927536</v>
      </c>
      <c r="F47" s="26">
        <f>'All Sports Exp'!T550</f>
        <v>91805.330909090902</v>
      </c>
      <c r="G47" s="26">
        <f>'All Sports Exp'!T676</f>
        <v>105405.07777777778</v>
      </c>
      <c r="H47" s="26">
        <f>'All Sports Exp'!T802</f>
        <v>86009.022900763361</v>
      </c>
      <c r="I47" s="26">
        <f>'All Sports Exp'!T928</f>
        <v>74645.888475836429</v>
      </c>
      <c r="J47" s="26">
        <f>'All Sports Exp'!T1054</f>
        <v>67835.979729729734</v>
      </c>
      <c r="K47" s="30">
        <f t="shared" si="0"/>
        <v>858943.69272681884</v>
      </c>
      <c r="L47" s="30">
        <f t="shared" si="1"/>
        <v>95438.188080757653</v>
      </c>
    </row>
    <row r="48" spans="1:12" x14ac:dyDescent="0.15">
      <c r="A48" s="10" t="s">
        <v>87</v>
      </c>
      <c r="B48" s="26">
        <f>'All Sports Exp'!T47</f>
        <v>130117.98837209302</v>
      </c>
      <c r="C48" s="26">
        <f>'All Sports Exp'!T173</f>
        <v>118749.37465564738</v>
      </c>
      <c r="D48" s="26">
        <f>'All Sports Exp'!T299</f>
        <v>123426.25816023738</v>
      </c>
      <c r="E48" s="26">
        <f>'All Sports Exp'!T425</f>
        <v>88529.571847507337</v>
      </c>
      <c r="F48" s="26">
        <f>'All Sports Exp'!T551</f>
        <v>78765.28571428571</v>
      </c>
      <c r="G48" s="26">
        <f>'All Sports Exp'!T677</f>
        <v>74875.25409836066</v>
      </c>
      <c r="H48" s="26">
        <f>'All Sports Exp'!T803</f>
        <v>80190.381868131866</v>
      </c>
      <c r="I48" s="26">
        <f>'All Sports Exp'!T929</f>
        <v>72918.76176470588</v>
      </c>
      <c r="J48" s="26">
        <f>'All Sports Exp'!T1055</f>
        <v>65387.784660766963</v>
      </c>
      <c r="K48" s="30">
        <f t="shared" si="0"/>
        <v>832960.66114173608</v>
      </c>
      <c r="L48" s="30">
        <f t="shared" si="1"/>
        <v>92551.184571304009</v>
      </c>
    </row>
    <row r="49" spans="1:12" x14ac:dyDescent="0.15">
      <c r="A49" s="10" t="s">
        <v>88</v>
      </c>
      <c r="B49" s="26">
        <f>'All Sports Exp'!T48</f>
        <v>85750.032128514053</v>
      </c>
      <c r="C49" s="26">
        <f>'All Sports Exp'!T174</f>
        <v>81351.838345864657</v>
      </c>
      <c r="D49" s="26">
        <f>'All Sports Exp'!T300</f>
        <v>76610.820143884892</v>
      </c>
      <c r="E49" s="26">
        <f>'All Sports Exp'!T426</f>
        <v>76615.644194756547</v>
      </c>
      <c r="F49" s="26">
        <f>'All Sports Exp'!T552</f>
        <v>82401.539622641503</v>
      </c>
      <c r="G49" s="26">
        <f>'All Sports Exp'!T678</f>
        <v>75326.318518518514</v>
      </c>
      <c r="H49" s="26">
        <f>'All Sports Exp'!T804</f>
        <v>75570.055999999997</v>
      </c>
      <c r="I49" s="26">
        <f>'All Sports Exp'!T930</f>
        <v>74710.632727272721</v>
      </c>
      <c r="J49" s="26">
        <f>'All Sports Exp'!T1056</f>
        <v>69067.379421221864</v>
      </c>
      <c r="K49" s="30">
        <f t="shared" si="0"/>
        <v>697404.26110267476</v>
      </c>
      <c r="L49" s="30">
        <f t="shared" si="1"/>
        <v>77489.362344741647</v>
      </c>
    </row>
    <row r="50" spans="1:12" x14ac:dyDescent="0.15">
      <c r="A50" s="10" t="s">
        <v>89</v>
      </c>
      <c r="B50" s="26">
        <f>'All Sports Exp'!T49</f>
        <v>108475.84810126582</v>
      </c>
      <c r="C50" s="26">
        <f>'All Sports Exp'!T175</f>
        <v>104793.93796526054</v>
      </c>
      <c r="D50" s="26">
        <f>'All Sports Exp'!T301</f>
        <v>108226.76964769648</v>
      </c>
      <c r="E50" s="26">
        <f>'All Sports Exp'!T427</f>
        <v>100011.31564986738</v>
      </c>
      <c r="F50" s="26">
        <f>'All Sports Exp'!T553</f>
        <v>86448.719101123599</v>
      </c>
      <c r="G50" s="26">
        <f>'All Sports Exp'!T679</f>
        <v>81034.395543175488</v>
      </c>
      <c r="H50" s="26">
        <f>'All Sports Exp'!T805</f>
        <v>77972.210958904107</v>
      </c>
      <c r="I50" s="26">
        <f>'All Sports Exp'!T931</f>
        <v>82473.101648351643</v>
      </c>
      <c r="J50" s="26">
        <f>'All Sports Exp'!T1057</f>
        <v>75488.128939828079</v>
      </c>
      <c r="K50" s="30">
        <f t="shared" si="0"/>
        <v>824924.42755547329</v>
      </c>
      <c r="L50" s="30">
        <f t="shared" si="1"/>
        <v>91658.269728385916</v>
      </c>
    </row>
    <row r="51" spans="1:12" x14ac:dyDescent="0.15">
      <c r="A51" s="10" t="s">
        <v>91</v>
      </c>
      <c r="B51" s="26">
        <f>'All Sports Exp'!T50</f>
        <v>116532.3665158371</v>
      </c>
      <c r="C51" s="26">
        <f>'All Sports Exp'!T176</f>
        <v>118600.58796296296</v>
      </c>
      <c r="D51" s="26">
        <f>'All Sports Exp'!T302</f>
        <v>106312.10619469026</v>
      </c>
      <c r="E51" s="26">
        <f>'All Sports Exp'!T428</f>
        <v>101470.68260869566</v>
      </c>
      <c r="F51" s="26">
        <f>'All Sports Exp'!T554</f>
        <v>93074.421940928267</v>
      </c>
      <c r="G51" s="26">
        <f>'All Sports Exp'!T680</f>
        <v>92182.552301255229</v>
      </c>
      <c r="H51" s="26">
        <f>'All Sports Exp'!T806</f>
        <v>88683.27705627706</v>
      </c>
      <c r="I51" s="26">
        <f>'All Sports Exp'!T932</f>
        <v>81733.402542372874</v>
      </c>
      <c r="J51" s="26">
        <f>'All Sports Exp'!T1058</f>
        <v>83490.009009009009</v>
      </c>
      <c r="K51" s="30">
        <f t="shared" si="0"/>
        <v>882079.40613202844</v>
      </c>
      <c r="L51" s="30">
        <f t="shared" si="1"/>
        <v>98008.822903558714</v>
      </c>
    </row>
    <row r="52" spans="1:12" x14ac:dyDescent="0.15">
      <c r="A52" s="10" t="s">
        <v>92</v>
      </c>
      <c r="B52" s="26">
        <f>'All Sports Exp'!T51</f>
        <v>44721.647840531565</v>
      </c>
      <c r="C52" s="26">
        <f>'All Sports Exp'!T177</f>
        <v>71039.50212765958</v>
      </c>
      <c r="D52" s="26">
        <f>'All Sports Exp'!T303</f>
        <v>60691.34403669725</v>
      </c>
      <c r="E52" s="26">
        <f>'All Sports Exp'!T429</f>
        <v>57116.44651162791</v>
      </c>
      <c r="F52" s="26">
        <f>'All Sports Exp'!T555</f>
        <v>52192.128078817732</v>
      </c>
      <c r="G52" s="26">
        <f>'All Sports Exp'!T681</f>
        <v>56978.94923857868</v>
      </c>
      <c r="H52" s="26">
        <f>'All Sports Exp'!T807</f>
        <v>55480.73</v>
      </c>
      <c r="I52" s="26">
        <f>'All Sports Exp'!T933</f>
        <v>42765.314285714288</v>
      </c>
      <c r="J52" s="26">
        <f>'All Sports Exp'!T1059</f>
        <v>37263.454545454544</v>
      </c>
      <c r="K52" s="30">
        <f t="shared" si="0"/>
        <v>478249.51666508149</v>
      </c>
      <c r="L52" s="30">
        <f t="shared" si="1"/>
        <v>53138.835185009055</v>
      </c>
    </row>
    <row r="53" spans="1:12" x14ac:dyDescent="0.15">
      <c r="A53" s="10" t="s">
        <v>93</v>
      </c>
      <c r="B53" s="26">
        <f>'All Sports Exp'!T52</f>
        <v>156813.9366515837</v>
      </c>
      <c r="C53" s="26">
        <f>'All Sports Exp'!T178</f>
        <v>156168.79999999999</v>
      </c>
      <c r="D53" s="26">
        <f>'All Sports Exp'!T304</f>
        <v>132304.72767857142</v>
      </c>
      <c r="E53" s="26">
        <f>'All Sports Exp'!T430</f>
        <v>133343.78801843317</v>
      </c>
      <c r="F53" s="26">
        <f>'All Sports Exp'!T556</f>
        <v>124101.08144796381</v>
      </c>
      <c r="G53" s="26">
        <f>'All Sports Exp'!T682</f>
        <v>109486.6936936937</v>
      </c>
      <c r="H53" s="26">
        <f>'All Sports Exp'!T808</f>
        <v>108220.1282051282</v>
      </c>
      <c r="I53" s="26">
        <f>'All Sports Exp'!T934</f>
        <v>87788.065573770495</v>
      </c>
      <c r="J53" s="26">
        <f>'All Sports Exp'!T1060</f>
        <v>89976.48130841121</v>
      </c>
      <c r="K53" s="30">
        <f t="shared" si="0"/>
        <v>1098203.7025775558</v>
      </c>
      <c r="L53" s="30">
        <f t="shared" si="1"/>
        <v>122022.63361972843</v>
      </c>
    </row>
    <row r="54" spans="1:12" x14ac:dyDescent="0.15">
      <c r="A54" s="10" t="s">
        <v>94</v>
      </c>
      <c r="B54" s="26">
        <f>'All Sports Exp'!T53</f>
        <v>106630.83499005964</v>
      </c>
      <c r="C54" s="26">
        <f>'All Sports Exp'!T179</f>
        <v>94372.868884540119</v>
      </c>
      <c r="D54" s="26">
        <f>'All Sports Exp'!T305</f>
        <v>83151.593023255817</v>
      </c>
      <c r="E54" s="26">
        <f>'All Sports Exp'!T431</f>
        <v>79763.496197718632</v>
      </c>
      <c r="F54" s="26">
        <f>'All Sports Exp'!T557</f>
        <v>71772.830409356728</v>
      </c>
      <c r="G54" s="26">
        <f>'All Sports Exp'!T683</f>
        <v>72000.671844660188</v>
      </c>
      <c r="H54" s="26">
        <f>'All Sports Exp'!T809</f>
        <v>57337.082417582416</v>
      </c>
      <c r="I54" s="26">
        <f>'All Sports Exp'!T935</f>
        <v>63022.840225563908</v>
      </c>
      <c r="J54" s="26">
        <f>'All Sports Exp'!T1061</f>
        <v>64336.583153347732</v>
      </c>
      <c r="K54" s="30">
        <f t="shared" si="0"/>
        <v>692388.80114608514</v>
      </c>
      <c r="L54" s="30">
        <f t="shared" si="1"/>
        <v>76932.089016231679</v>
      </c>
    </row>
    <row r="55" spans="1:12" x14ac:dyDescent="0.15">
      <c r="A55" s="10" t="s">
        <v>95</v>
      </c>
      <c r="B55" s="26">
        <f>'All Sports Exp'!T54</f>
        <v>133098.82519280206</v>
      </c>
      <c r="C55" s="26">
        <f>'All Sports Exp'!T180</f>
        <v>131474.83152173914</v>
      </c>
      <c r="D55" s="26">
        <f>'All Sports Exp'!T306</f>
        <v>120918.72099447514</v>
      </c>
      <c r="E55" s="26">
        <f>'All Sports Exp'!T432</f>
        <v>129287.84550561798</v>
      </c>
      <c r="F55" s="26">
        <f>'All Sports Exp'!T558</f>
        <v>109292.28455284552</v>
      </c>
      <c r="G55" s="26">
        <f>'All Sports Exp'!T684</f>
        <v>120761.06970509383</v>
      </c>
      <c r="H55" s="26">
        <f>'All Sports Exp'!T810</f>
        <v>115145.03703703704</v>
      </c>
      <c r="I55" s="26">
        <f>'All Sports Exp'!T936</f>
        <v>104327.19277108433</v>
      </c>
      <c r="J55" s="26">
        <f>'All Sports Exp'!T1062</f>
        <v>72265.785202863961</v>
      </c>
      <c r="K55" s="30">
        <f t="shared" si="0"/>
        <v>1036571.5924835592</v>
      </c>
      <c r="L55" s="30">
        <f t="shared" si="1"/>
        <v>115174.62138706213</v>
      </c>
    </row>
    <row r="56" spans="1:12" x14ac:dyDescent="0.15">
      <c r="A56" s="10" t="s">
        <v>97</v>
      </c>
      <c r="B56" s="26">
        <f>'All Sports Exp'!T55</f>
        <v>129827.62781954887</v>
      </c>
      <c r="C56" s="26">
        <f>'All Sports Exp'!T181</f>
        <v>115164.62686567164</v>
      </c>
      <c r="D56" s="26">
        <f>'All Sports Exp'!T307</f>
        <v>110041.94716981132</v>
      </c>
      <c r="E56" s="26">
        <f>'All Sports Exp'!T433</f>
        <v>99948.583941605844</v>
      </c>
      <c r="F56" s="26">
        <f>'All Sports Exp'!T559</f>
        <v>79614.030303030304</v>
      </c>
      <c r="G56" s="26">
        <f>'All Sports Exp'!T685</f>
        <v>61505.032934131734</v>
      </c>
      <c r="H56" s="26">
        <f>'All Sports Exp'!T811</f>
        <v>58389.46956521739</v>
      </c>
      <c r="I56" s="26">
        <f>'All Sports Exp'!T937</f>
        <v>70929.564179104476</v>
      </c>
      <c r="J56" s="26">
        <f>'All Sports Exp'!T1063</f>
        <v>46338.929618768329</v>
      </c>
      <c r="K56" s="30">
        <f t="shared" si="0"/>
        <v>771759.81239688979</v>
      </c>
      <c r="L56" s="30">
        <f t="shared" si="1"/>
        <v>85751.090266321087</v>
      </c>
    </row>
    <row r="57" spans="1:12" x14ac:dyDescent="0.15">
      <c r="A57" s="10" t="s">
        <v>99</v>
      </c>
      <c r="B57" s="26">
        <f>'All Sports Exp'!T56</f>
        <v>166992.90099009901</v>
      </c>
      <c r="C57" s="26">
        <f>'All Sports Exp'!T182</f>
        <v>196868.00273972604</v>
      </c>
      <c r="D57" s="26">
        <f>'All Sports Exp'!T308</f>
        <v>134470.91624365482</v>
      </c>
      <c r="E57" s="26">
        <f>'All Sports Exp'!T434</f>
        <v>121952.03836930456</v>
      </c>
      <c r="F57" s="26">
        <f>'All Sports Exp'!T560</f>
        <v>108846.53316326531</v>
      </c>
      <c r="G57" s="26">
        <f>'All Sports Exp'!T686</f>
        <v>99331.400497512441</v>
      </c>
      <c r="H57" s="26">
        <f>'All Sports Exp'!T812</f>
        <v>80597.581907090469</v>
      </c>
      <c r="I57" s="26">
        <f>'All Sports Exp'!T938</f>
        <v>75659.263529411764</v>
      </c>
      <c r="J57" s="26">
        <f>'All Sports Exp'!T1064</f>
        <v>77996.221649484534</v>
      </c>
      <c r="K57" s="30">
        <f t="shared" si="0"/>
        <v>1062714.8590895489</v>
      </c>
      <c r="L57" s="30">
        <f t="shared" si="1"/>
        <v>118079.42878772767</v>
      </c>
    </row>
    <row r="58" spans="1:12" x14ac:dyDescent="0.15">
      <c r="A58" s="10" t="s">
        <v>100</v>
      </c>
      <c r="B58" s="26">
        <f>'All Sports Exp'!T57</f>
        <v>232056.22073578596</v>
      </c>
      <c r="C58" s="26">
        <f>'All Sports Exp'!T183</f>
        <v>231373.6891891892</v>
      </c>
      <c r="D58" s="26">
        <f>'All Sports Exp'!T309</f>
        <v>208287.13513513515</v>
      </c>
      <c r="E58" s="26">
        <f>'All Sports Exp'!T435</f>
        <v>177256.5522875817</v>
      </c>
      <c r="F58" s="26">
        <f>'All Sports Exp'!T561</f>
        <v>162650.66776315789</v>
      </c>
      <c r="G58" s="26">
        <f>'All Sports Exp'!T687</f>
        <v>148938.30981595092</v>
      </c>
      <c r="H58" s="26">
        <f>'All Sports Exp'!T813</f>
        <v>150700.52040816325</v>
      </c>
      <c r="I58" s="26">
        <f>'All Sports Exp'!T939</f>
        <v>124076.83653846153</v>
      </c>
      <c r="J58" s="26">
        <f>'All Sports Exp'!T1065</f>
        <v>123410.61623616236</v>
      </c>
      <c r="K58" s="30">
        <f t="shared" si="0"/>
        <v>1558750.548109588</v>
      </c>
      <c r="L58" s="30">
        <f t="shared" si="1"/>
        <v>173194.50534550977</v>
      </c>
    </row>
    <row r="59" spans="1:12" x14ac:dyDescent="0.15">
      <c r="A59" s="10" t="s">
        <v>101</v>
      </c>
      <c r="B59" s="26">
        <f>'All Sports Exp'!T58</f>
        <v>54131.86153846154</v>
      </c>
      <c r="C59" s="26">
        <f>'All Sports Exp'!T184</f>
        <v>43540.91796875</v>
      </c>
      <c r="D59" s="26">
        <f>'All Sports Exp'!T310</f>
        <v>43691.964</v>
      </c>
      <c r="E59" s="26">
        <f>'All Sports Exp'!T436</f>
        <v>41321.941176470587</v>
      </c>
      <c r="F59" s="26">
        <f>'All Sports Exp'!T562</f>
        <v>38176.788679245285</v>
      </c>
      <c r="G59" s="26">
        <f>'All Sports Exp'!T688</f>
        <v>39557.522821576764</v>
      </c>
      <c r="H59" s="26">
        <f>'All Sports Exp'!T814</f>
        <v>37076.228215767638</v>
      </c>
      <c r="I59" s="26">
        <f>'All Sports Exp'!T940</f>
        <v>30526.614718614717</v>
      </c>
      <c r="J59" s="26">
        <f>'All Sports Exp'!T1066</f>
        <v>22887.803773584907</v>
      </c>
      <c r="K59" s="30">
        <f t="shared" si="0"/>
        <v>350911.6428924714</v>
      </c>
      <c r="L59" s="30">
        <f t="shared" si="1"/>
        <v>38990.182543607931</v>
      </c>
    </row>
    <row r="60" spans="1:12" x14ac:dyDescent="0.15">
      <c r="A60" s="10" t="s">
        <v>102</v>
      </c>
      <c r="B60" s="26">
        <f>'All Sports Exp'!T59</f>
        <v>129911.27522935779</v>
      </c>
      <c r="C60" s="26">
        <f>'All Sports Exp'!T185</f>
        <v>111323.89552238806</v>
      </c>
      <c r="D60" s="26">
        <f>'All Sports Exp'!T311</f>
        <v>115654.0127388535</v>
      </c>
      <c r="E60" s="26">
        <f>'All Sports Exp'!T437</f>
        <v>104774.97124600639</v>
      </c>
      <c r="F60" s="26">
        <f>'All Sports Exp'!T563</f>
        <v>97062.662686567157</v>
      </c>
      <c r="G60" s="26">
        <f>'All Sports Exp'!T689</f>
        <v>82327.996987951803</v>
      </c>
      <c r="H60" s="26">
        <f>'All Sports Exp'!T815</f>
        <v>79114.441640378544</v>
      </c>
      <c r="I60" s="26">
        <f>'All Sports Exp'!T941</f>
        <v>83985.798013245032</v>
      </c>
      <c r="J60" s="26">
        <f>'All Sports Exp'!T1067</f>
        <v>76521.288401253914</v>
      </c>
      <c r="K60" s="30">
        <f t="shared" si="0"/>
        <v>880676.3424660021</v>
      </c>
      <c r="L60" s="30">
        <f t="shared" si="1"/>
        <v>97852.926940666905</v>
      </c>
    </row>
    <row r="61" spans="1:12" x14ac:dyDescent="0.15">
      <c r="A61" s="10" t="s">
        <v>103</v>
      </c>
      <c r="B61" s="26">
        <f>'All Sports Exp'!T60</f>
        <v>282033.38011695904</v>
      </c>
      <c r="C61" s="26">
        <f>'All Sports Exp'!T186</f>
        <v>225395.27762803235</v>
      </c>
      <c r="D61" s="26">
        <f>'All Sports Exp'!T312</f>
        <v>226542.08839779007</v>
      </c>
      <c r="E61" s="26">
        <f>'All Sports Exp'!T438</f>
        <v>198194.8409703504</v>
      </c>
      <c r="F61" s="26">
        <f>'All Sports Exp'!T564</f>
        <v>186417.85875706215</v>
      </c>
      <c r="G61" s="26">
        <f>'All Sports Exp'!T690</f>
        <v>154463.34722222222</v>
      </c>
      <c r="H61" s="26">
        <f>'All Sports Exp'!T816</f>
        <v>149037.51771117168</v>
      </c>
      <c r="I61" s="26">
        <f>'All Sports Exp'!T942</f>
        <v>147164.74850299401</v>
      </c>
      <c r="J61" s="26">
        <f>'All Sports Exp'!T1068</f>
        <v>137706.25078369907</v>
      </c>
      <c r="K61" s="30">
        <f t="shared" si="0"/>
        <v>1706955.3100902811</v>
      </c>
      <c r="L61" s="30">
        <f t="shared" si="1"/>
        <v>189661.70112114234</v>
      </c>
    </row>
    <row r="62" spans="1:12" x14ac:dyDescent="0.15">
      <c r="A62" s="10" t="s">
        <v>104</v>
      </c>
      <c r="B62" s="26">
        <f>'All Sports Exp'!T61</f>
        <v>157231.4742857143</v>
      </c>
      <c r="C62" s="26">
        <f>'All Sports Exp'!T187</f>
        <v>190922.38601823707</v>
      </c>
      <c r="D62" s="26">
        <f>'All Sports Exp'!T313</f>
        <v>148964.30434782608</v>
      </c>
      <c r="E62" s="26">
        <f>'All Sports Exp'!T439</f>
        <v>141644.33226837061</v>
      </c>
      <c r="F62" s="26">
        <f>'All Sports Exp'!T565</f>
        <v>115977.01840490797</v>
      </c>
      <c r="G62" s="26">
        <f>'All Sports Exp'!T691</f>
        <v>101833.29166666667</v>
      </c>
      <c r="H62" s="26">
        <f>'All Sports Exp'!T817</f>
        <v>113722.42406876791</v>
      </c>
      <c r="I62" s="26">
        <f>'All Sports Exp'!T943</f>
        <v>122849.34456928838</v>
      </c>
      <c r="J62" s="26">
        <f>'All Sports Exp'!T1069</f>
        <v>118026.35689045937</v>
      </c>
      <c r="K62" s="30">
        <f t="shared" si="0"/>
        <v>1211170.9325202384</v>
      </c>
      <c r="L62" s="30">
        <f t="shared" si="1"/>
        <v>134574.54805780426</v>
      </c>
    </row>
    <row r="63" spans="1:12" x14ac:dyDescent="0.15">
      <c r="A63" s="10" t="s">
        <v>105</v>
      </c>
      <c r="B63" s="26">
        <f>'All Sports Exp'!T62</f>
        <v>197517.5321637427</v>
      </c>
      <c r="C63" s="26">
        <f>'All Sports Exp'!T188</f>
        <v>192264.24198250729</v>
      </c>
      <c r="D63" s="26">
        <f>'All Sports Exp'!T314</f>
        <v>183115.48517520216</v>
      </c>
      <c r="E63" s="26">
        <f>'All Sports Exp'!T440</f>
        <v>157099.4011461318</v>
      </c>
      <c r="F63" s="26">
        <f>'All Sports Exp'!T566</f>
        <v>146575.09510869565</v>
      </c>
      <c r="G63" s="26">
        <f>'All Sports Exp'!T692</f>
        <v>156176.86161879895</v>
      </c>
      <c r="H63" s="26">
        <f>'All Sports Exp'!T818</f>
        <v>120784.93994778067</v>
      </c>
      <c r="I63" s="26">
        <f>'All Sports Exp'!T944</f>
        <v>128018.98240469208</v>
      </c>
      <c r="J63" s="26">
        <f>'All Sports Exp'!T1070</f>
        <v>124326.64705882352</v>
      </c>
      <c r="K63" s="30">
        <f t="shared" si="0"/>
        <v>1405879.1866063748</v>
      </c>
      <c r="L63" s="30">
        <f t="shared" si="1"/>
        <v>156208.79851181942</v>
      </c>
    </row>
    <row r="64" spans="1:12" x14ac:dyDescent="0.15">
      <c r="A64" s="10" t="s">
        <v>106</v>
      </c>
      <c r="B64" s="26">
        <f>'All Sports Exp'!T63</f>
        <v>81902.881057268722</v>
      </c>
      <c r="C64" s="26">
        <f>'All Sports Exp'!T189</f>
        <v>77229.806167400879</v>
      </c>
      <c r="D64" s="26">
        <f>'All Sports Exp'!T315</f>
        <v>82053.251308900522</v>
      </c>
      <c r="E64" s="26">
        <f>'All Sports Exp'!T441</f>
        <v>76069.099476439791</v>
      </c>
      <c r="F64" s="26">
        <f>'All Sports Exp'!T567</f>
        <v>73752.274111675128</v>
      </c>
      <c r="G64" s="26">
        <f>'All Sports Exp'!T693</f>
        <v>61398.125603864733</v>
      </c>
      <c r="H64" s="26">
        <f>'All Sports Exp'!T819</f>
        <v>68010.049504950497</v>
      </c>
      <c r="I64" s="26">
        <f>'All Sports Exp'!T945</f>
        <v>69011.631284916206</v>
      </c>
      <c r="J64" s="26">
        <f>'All Sports Exp'!T1071</f>
        <v>70872.881720430101</v>
      </c>
      <c r="K64" s="30">
        <f t="shared" si="0"/>
        <v>660300.0002358465</v>
      </c>
      <c r="L64" s="30">
        <f t="shared" si="1"/>
        <v>73366.666692871833</v>
      </c>
    </row>
    <row r="65" spans="1:12" x14ac:dyDescent="0.15">
      <c r="A65" s="10" t="s">
        <v>107</v>
      </c>
      <c r="B65" s="26">
        <f>'All Sports Exp'!T64</f>
        <v>54248.563333333332</v>
      </c>
      <c r="C65" s="26">
        <f>'All Sports Exp'!T190</f>
        <v>52512.341059602652</v>
      </c>
      <c r="D65" s="26">
        <f>'All Sports Exp'!T316</f>
        <v>50400.089700996679</v>
      </c>
      <c r="E65" s="26">
        <f>'All Sports Exp'!T442</f>
        <v>47355.24548736462</v>
      </c>
      <c r="F65" s="26">
        <f>'All Sports Exp'!T568</f>
        <v>43862.700704225354</v>
      </c>
      <c r="G65" s="26">
        <f>'All Sports Exp'!T694</f>
        <v>43542.561797752809</v>
      </c>
      <c r="H65" s="26">
        <f>'All Sports Exp'!T820</f>
        <v>37971.312727272729</v>
      </c>
      <c r="I65" s="26">
        <f>'All Sports Exp'!T946</f>
        <v>33180.54022988506</v>
      </c>
      <c r="J65" s="26">
        <f>'All Sports Exp'!T1072</f>
        <v>20581.99411764706</v>
      </c>
      <c r="K65" s="30">
        <f t="shared" si="0"/>
        <v>383655.34915808029</v>
      </c>
      <c r="L65" s="30">
        <f t="shared" si="1"/>
        <v>42628.37212867559</v>
      </c>
    </row>
    <row r="66" spans="1:12" x14ac:dyDescent="0.15">
      <c r="A66" s="10" t="s">
        <v>108</v>
      </c>
      <c r="B66" s="26">
        <f>'All Sports Exp'!T65</f>
        <v>52024.039370078739</v>
      </c>
      <c r="C66" s="26">
        <f>'All Sports Exp'!T191</f>
        <v>45446.036789297657</v>
      </c>
      <c r="D66" s="26">
        <f>'All Sports Exp'!T317</f>
        <v>48619.02247191011</v>
      </c>
      <c r="E66" s="26">
        <f>'All Sports Exp'!T443</f>
        <v>34666.984848484848</v>
      </c>
      <c r="F66" s="26">
        <f>'All Sports Exp'!T569</f>
        <v>36338.016286644954</v>
      </c>
      <c r="G66" s="26">
        <f>'All Sports Exp'!T695</f>
        <v>37171.784615384619</v>
      </c>
      <c r="H66" s="26">
        <f>'All Sports Exp'!T821</f>
        <v>34911.474708171205</v>
      </c>
      <c r="I66" s="26">
        <f>'All Sports Exp'!T947</f>
        <v>23436.301818181819</v>
      </c>
      <c r="J66" s="26">
        <f>'All Sports Exp'!T1073</f>
        <v>29875.280303030304</v>
      </c>
      <c r="K66" s="30">
        <f t="shared" si="0"/>
        <v>342488.94121118425</v>
      </c>
      <c r="L66" s="30">
        <f t="shared" si="1"/>
        <v>38054.326801242692</v>
      </c>
    </row>
    <row r="67" spans="1:12" x14ac:dyDescent="0.15">
      <c r="A67" s="10" t="s">
        <v>109</v>
      </c>
      <c r="B67" s="26">
        <f>'All Sports Exp'!T66</f>
        <v>103618.66210045663</v>
      </c>
      <c r="C67" s="26">
        <f>'All Sports Exp'!T192</f>
        <v>120191.86069651741</v>
      </c>
      <c r="D67" s="26">
        <f>'All Sports Exp'!T318</f>
        <v>116153.16304347826</v>
      </c>
      <c r="E67" s="26">
        <f>'All Sports Exp'!T444</f>
        <v>108026.66666666667</v>
      </c>
      <c r="F67" s="26">
        <f>'All Sports Exp'!T570</f>
        <v>84612.050251256282</v>
      </c>
      <c r="G67" s="26">
        <f>'All Sports Exp'!T696</f>
        <v>91060.225274725279</v>
      </c>
      <c r="H67" s="26">
        <f>'All Sports Exp'!T822</f>
        <v>88018.967914438501</v>
      </c>
      <c r="I67" s="26">
        <f>'All Sports Exp'!T948</f>
        <v>74819.236263736268</v>
      </c>
      <c r="J67" s="26">
        <f>'All Sports Exp'!T1074</f>
        <v>62370.098360655735</v>
      </c>
      <c r="K67" s="30">
        <f t="shared" si="0"/>
        <v>848870.93057193095</v>
      </c>
      <c r="L67" s="30">
        <f t="shared" si="1"/>
        <v>94318.992285770102</v>
      </c>
    </row>
    <row r="68" spans="1:12" x14ac:dyDescent="0.15">
      <c r="A68" s="10" t="s">
        <v>110</v>
      </c>
      <c r="B68" s="26">
        <f>'All Sports Exp'!T67</f>
        <v>47662.52329749104</v>
      </c>
      <c r="C68" s="26">
        <f>'All Sports Exp'!T193</f>
        <v>42497.284172661872</v>
      </c>
      <c r="D68" s="26">
        <f>'All Sports Exp'!T319</f>
        <v>36282.803664921463</v>
      </c>
      <c r="E68" s="26">
        <f>'All Sports Exp'!T445</f>
        <v>37425.29069767442</v>
      </c>
      <c r="F68" s="26">
        <f>'All Sports Exp'!T571</f>
        <v>36286.804664723029</v>
      </c>
      <c r="G68" s="26">
        <f>'All Sports Exp'!T697</f>
        <v>34690.945783132527</v>
      </c>
      <c r="H68" s="26">
        <f>'All Sports Exp'!T823</f>
        <v>35133.788990825691</v>
      </c>
      <c r="I68" s="26">
        <f>'All Sports Exp'!T949</f>
        <v>29957.724035608309</v>
      </c>
      <c r="J68" s="26">
        <f>'All Sports Exp'!T1075</f>
        <v>30057.329305135951</v>
      </c>
      <c r="K68" s="30">
        <f t="shared" ref="K68:K128" si="2">SUM(B68:J68)</f>
        <v>329994.49461217428</v>
      </c>
      <c r="L68" s="30">
        <f t="shared" ref="L68:L128" si="3">AVERAGE(B68:J68)</f>
        <v>36666.05495690825</v>
      </c>
    </row>
    <row r="69" spans="1:12" x14ac:dyDescent="0.15">
      <c r="A69" s="10" t="s">
        <v>111</v>
      </c>
      <c r="B69" s="26">
        <f>'All Sports Exp'!T68</f>
        <v>45376.546666666669</v>
      </c>
      <c r="C69" s="26">
        <f>'All Sports Exp'!T194</f>
        <v>42325.391304347824</v>
      </c>
      <c r="D69" s="26">
        <f>'All Sports Exp'!T320</f>
        <v>40885.721854304633</v>
      </c>
      <c r="E69" s="26">
        <f>'All Sports Exp'!T446</f>
        <v>41138.9674267101</v>
      </c>
      <c r="F69" s="26">
        <f>'All Sports Exp'!T572</f>
        <v>35807.137426900583</v>
      </c>
      <c r="G69" s="26">
        <f>'All Sports Exp'!T698</f>
        <v>35255.564814814818</v>
      </c>
      <c r="H69" s="26">
        <f>'All Sports Exp'!T824</f>
        <v>31858.650704225351</v>
      </c>
      <c r="I69" s="26">
        <f>'All Sports Exp'!T950</f>
        <v>35588.145762711865</v>
      </c>
      <c r="J69" s="26">
        <f>'All Sports Exp'!T1076</f>
        <v>33632.635738831617</v>
      </c>
      <c r="K69" s="30">
        <f t="shared" si="2"/>
        <v>341868.76169951347</v>
      </c>
      <c r="L69" s="30">
        <f t="shared" si="3"/>
        <v>37985.417966612607</v>
      </c>
    </row>
    <row r="70" spans="1:12" x14ac:dyDescent="0.15">
      <c r="A70" s="10" t="s">
        <v>112</v>
      </c>
      <c r="B70" s="26">
        <f>'All Sports Exp'!T69</f>
        <v>79393.450216450219</v>
      </c>
      <c r="C70" s="26">
        <f>'All Sports Exp'!T195</f>
        <v>70141.50409836066</v>
      </c>
      <c r="D70" s="26">
        <f>'All Sports Exp'!T321</f>
        <v>64303.848484848488</v>
      </c>
      <c r="E70" s="26">
        <f>'All Sports Exp'!T447</f>
        <v>72191.850000000006</v>
      </c>
      <c r="F70" s="26">
        <f>'All Sports Exp'!T573</f>
        <v>58000.192468619243</v>
      </c>
      <c r="G70" s="26">
        <f>'All Sports Exp'!T699</f>
        <v>68550.733644859807</v>
      </c>
      <c r="H70" s="26">
        <f>'All Sports Exp'!T825</f>
        <v>60222.019323671499</v>
      </c>
      <c r="I70" s="26">
        <f>'All Sports Exp'!T951</f>
        <v>61244.138888888891</v>
      </c>
      <c r="J70" s="26">
        <f>'All Sports Exp'!T1077</f>
        <v>58892.231155778893</v>
      </c>
      <c r="K70" s="30">
        <f t="shared" si="2"/>
        <v>592939.96828147769</v>
      </c>
      <c r="L70" s="30">
        <f t="shared" si="3"/>
        <v>65882.218697941964</v>
      </c>
    </row>
    <row r="71" spans="1:12" x14ac:dyDescent="0.15">
      <c r="A71" s="10" t="s">
        <v>113</v>
      </c>
      <c r="B71" s="26">
        <f>'All Sports Exp'!T70</f>
        <v>133885.85852090034</v>
      </c>
      <c r="C71" s="26">
        <f>'All Sports Exp'!T196</f>
        <v>149907.1295180723</v>
      </c>
      <c r="D71" s="26">
        <f>'All Sports Exp'!T322</f>
        <v>131236.95254237289</v>
      </c>
      <c r="E71" s="26">
        <f>'All Sports Exp'!T448</f>
        <v>141626.14028776978</v>
      </c>
      <c r="F71" s="26">
        <f>'All Sports Exp'!T574</f>
        <v>116481.35333333333</v>
      </c>
      <c r="G71" s="26">
        <f>'All Sports Exp'!T700</f>
        <v>185349.08771929826</v>
      </c>
      <c r="H71" s="26">
        <f>'All Sports Exp'!T826</f>
        <v>136707.59409594096</v>
      </c>
      <c r="I71" s="26">
        <f>'All Sports Exp'!T952</f>
        <v>163406.38113207548</v>
      </c>
      <c r="J71" s="26">
        <f>'All Sports Exp'!T1078</f>
        <v>124119.95094339622</v>
      </c>
      <c r="K71" s="30">
        <f t="shared" si="2"/>
        <v>1282720.4480931594</v>
      </c>
      <c r="L71" s="30">
        <f t="shared" si="3"/>
        <v>142524.49423257326</v>
      </c>
    </row>
    <row r="72" spans="1:12" x14ac:dyDescent="0.15">
      <c r="A72" s="10" t="s">
        <v>114</v>
      </c>
      <c r="B72" s="26">
        <f>'All Sports Exp'!T71</f>
        <v>215490.9934640523</v>
      </c>
      <c r="C72" s="26">
        <f>'All Sports Exp'!T197</f>
        <v>216587.19269102989</v>
      </c>
      <c r="D72" s="26">
        <f>'All Sports Exp'!T323</f>
        <v>186984.00649350649</v>
      </c>
      <c r="E72" s="26">
        <f>'All Sports Exp'!T449</f>
        <v>166020.9331210191</v>
      </c>
      <c r="F72" s="26">
        <f>'All Sports Exp'!T575</f>
        <v>152946.16025641025</v>
      </c>
      <c r="G72" s="26">
        <f>'All Sports Exp'!T701</f>
        <v>142628.58881578947</v>
      </c>
      <c r="H72" s="26">
        <f>'All Sports Exp'!T827</f>
        <v>149167.85099337748</v>
      </c>
      <c r="I72" s="26">
        <f>'All Sports Exp'!T953</f>
        <v>134817.85172413793</v>
      </c>
      <c r="J72" s="26">
        <f>'All Sports Exp'!T1079</f>
        <v>121417.29090909091</v>
      </c>
      <c r="K72" s="30">
        <f t="shared" si="2"/>
        <v>1486060.8684684138</v>
      </c>
      <c r="L72" s="30">
        <f t="shared" si="3"/>
        <v>165117.87427426819</v>
      </c>
    </row>
    <row r="73" spans="1:12" x14ac:dyDescent="0.15">
      <c r="A73" s="10" t="s">
        <v>115</v>
      </c>
      <c r="B73" s="26">
        <f>'All Sports Exp'!T72</f>
        <v>86896.571428571435</v>
      </c>
      <c r="C73" s="26">
        <f>'All Sports Exp'!T198</f>
        <v>77365.022058823524</v>
      </c>
      <c r="D73" s="26">
        <f>'All Sports Exp'!T324</f>
        <v>68142.359663865544</v>
      </c>
      <c r="E73" s="26">
        <f>'All Sports Exp'!T450</f>
        <v>68463.194630872487</v>
      </c>
      <c r="F73" s="26">
        <f>'All Sports Exp'!T576</f>
        <v>61738.709208400644</v>
      </c>
      <c r="G73" s="26">
        <f>'All Sports Exp'!T702</f>
        <v>60120.367670364503</v>
      </c>
      <c r="H73" s="26">
        <f>'All Sports Exp'!T828</f>
        <v>64854.462809917357</v>
      </c>
      <c r="I73" s="26">
        <f>'All Sports Exp'!T954</f>
        <v>60662.733218588641</v>
      </c>
      <c r="J73" s="26">
        <f>'All Sports Exp'!T1080</f>
        <v>53047.02101576182</v>
      </c>
      <c r="K73" s="30">
        <f t="shared" si="2"/>
        <v>601290.4417051659</v>
      </c>
      <c r="L73" s="30">
        <f t="shared" si="3"/>
        <v>66810.04907835176</v>
      </c>
    </row>
    <row r="74" spans="1:12" x14ac:dyDescent="0.15">
      <c r="A74" s="10" t="s">
        <v>116</v>
      </c>
      <c r="B74" s="26">
        <f>'All Sports Exp'!T73</f>
        <v>173987.08446866486</v>
      </c>
      <c r="C74" s="26">
        <f>'All Sports Exp'!T199</f>
        <v>188717.30470914129</v>
      </c>
      <c r="D74" s="26">
        <f>'All Sports Exp'!T325</f>
        <v>135817.57821229051</v>
      </c>
      <c r="E74" s="26">
        <f>'All Sports Exp'!T451</f>
        <v>127471.24109589041</v>
      </c>
      <c r="F74" s="26">
        <f>'All Sports Exp'!T577</f>
        <v>116025.45685279187</v>
      </c>
      <c r="G74" s="26">
        <f>'All Sports Exp'!T703</f>
        <v>91647.73960612691</v>
      </c>
      <c r="H74" s="26">
        <f>'All Sports Exp'!T829</f>
        <v>93073.587443946191</v>
      </c>
      <c r="I74" s="26">
        <f>'All Sports Exp'!T955</f>
        <v>82212.939110070263</v>
      </c>
      <c r="J74" s="26">
        <f>'All Sports Exp'!T1081</f>
        <v>69196.796573875807</v>
      </c>
      <c r="K74" s="30">
        <f t="shared" si="2"/>
        <v>1078149.7280727979</v>
      </c>
      <c r="L74" s="30">
        <f t="shared" si="3"/>
        <v>119794.41423031088</v>
      </c>
    </row>
    <row r="75" spans="1:12" x14ac:dyDescent="0.15">
      <c r="A75" s="10" t="s">
        <v>117</v>
      </c>
      <c r="B75" s="26">
        <f>'All Sports Exp'!T74</f>
        <v>136830.91020408162</v>
      </c>
      <c r="C75" s="26">
        <f>'All Sports Exp'!T200</f>
        <v>126473.58620689655</v>
      </c>
      <c r="D75" s="26">
        <f>'All Sports Exp'!T326</f>
        <v>115710.5296803653</v>
      </c>
      <c r="E75" s="26">
        <f>'All Sports Exp'!T452</f>
        <v>114634.93721973094</v>
      </c>
      <c r="F75" s="26">
        <f>'All Sports Exp'!T578</f>
        <v>104886.61061946902</v>
      </c>
      <c r="G75" s="26">
        <f>'All Sports Exp'!T704</f>
        <v>120784.21226415095</v>
      </c>
      <c r="H75" s="26">
        <f>'All Sports Exp'!T830</f>
        <v>103956.91959798995</v>
      </c>
      <c r="I75" s="26">
        <f>'All Sports Exp'!T956</f>
        <v>94169.295238095234</v>
      </c>
      <c r="J75" s="26">
        <f>'All Sports Exp'!T1082</f>
        <v>83743.210280373838</v>
      </c>
      <c r="K75" s="30">
        <f t="shared" si="2"/>
        <v>1001190.2113111534</v>
      </c>
      <c r="L75" s="30">
        <f t="shared" si="3"/>
        <v>111243.35681235038</v>
      </c>
    </row>
    <row r="76" spans="1:12" x14ac:dyDescent="0.15">
      <c r="A76" s="10" t="s">
        <v>118</v>
      </c>
      <c r="B76" s="26">
        <f>'All Sports Exp'!T75</f>
        <v>89056.784565916401</v>
      </c>
      <c r="C76" s="26">
        <f>'All Sports Exp'!T201</f>
        <v>83192.193442622956</v>
      </c>
      <c r="D76" s="26">
        <f>'All Sports Exp'!T327</f>
        <v>86698.5</v>
      </c>
      <c r="E76" s="26">
        <f>'All Sports Exp'!T453</f>
        <v>79054.170967741942</v>
      </c>
      <c r="F76" s="26">
        <f>'All Sports Exp'!T579</f>
        <v>78136.853035143766</v>
      </c>
      <c r="G76" s="26">
        <f>'All Sports Exp'!T705</f>
        <v>80188.668896321076</v>
      </c>
      <c r="H76" s="26">
        <f>'All Sports Exp'!T831</f>
        <v>84527.85284280937</v>
      </c>
      <c r="I76" s="26">
        <f>'All Sports Exp'!T957</f>
        <v>72926.652777777781</v>
      </c>
      <c r="J76" s="26">
        <f>'All Sports Exp'!T1083</f>
        <v>62931.577854671283</v>
      </c>
      <c r="K76" s="30">
        <f t="shared" si="2"/>
        <v>716713.2543830045</v>
      </c>
      <c r="L76" s="30">
        <f t="shared" si="3"/>
        <v>79634.806042556054</v>
      </c>
    </row>
    <row r="77" spans="1:12" x14ac:dyDescent="0.15">
      <c r="A77" s="10" t="s">
        <v>119</v>
      </c>
      <c r="B77" s="26">
        <f>'All Sports Exp'!T76</f>
        <v>162834.80081300813</v>
      </c>
      <c r="C77" s="26">
        <f>'All Sports Exp'!T202</f>
        <v>125115.60317460318</v>
      </c>
      <c r="D77" s="26">
        <f>'All Sports Exp'!T328</f>
        <v>115477.37407407408</v>
      </c>
      <c r="E77" s="26">
        <f>'All Sports Exp'!T454</f>
        <v>106312.65625</v>
      </c>
      <c r="F77" s="26">
        <f>'All Sports Exp'!T580</f>
        <v>105775.10084033613</v>
      </c>
      <c r="G77" s="26">
        <f>'All Sports Exp'!T706</f>
        <v>111819.22943722944</v>
      </c>
      <c r="H77" s="26">
        <f>'All Sports Exp'!T832</f>
        <v>117940.98689956332</v>
      </c>
      <c r="I77" s="26">
        <f>'All Sports Exp'!T958</f>
        <v>82958.388235294115</v>
      </c>
      <c r="J77" s="26">
        <f>'All Sports Exp'!T1084</f>
        <v>94312.03333333334</v>
      </c>
      <c r="K77" s="30">
        <f t="shared" si="2"/>
        <v>1022546.1730574418</v>
      </c>
      <c r="L77" s="30">
        <f t="shared" si="3"/>
        <v>113616.24145082687</v>
      </c>
    </row>
    <row r="78" spans="1:12" x14ac:dyDescent="0.15">
      <c r="A78" s="10" t="s">
        <v>120</v>
      </c>
      <c r="B78" s="26">
        <f>'All Sports Exp'!T77</f>
        <v>94416.341085271313</v>
      </c>
      <c r="C78" s="26">
        <f>'All Sports Exp'!T203</f>
        <v>87520.840731070493</v>
      </c>
      <c r="D78" s="26">
        <f>'All Sports Exp'!T329</f>
        <v>99621.203980099497</v>
      </c>
      <c r="E78" s="26">
        <f>'All Sports Exp'!T455</f>
        <v>95115.68965517242</v>
      </c>
      <c r="F78" s="26">
        <f>'All Sports Exp'!T581</f>
        <v>82247.296495956878</v>
      </c>
      <c r="G78" s="26">
        <f>'All Sports Exp'!T707</f>
        <v>78020.6796875</v>
      </c>
      <c r="H78" s="26">
        <f>'All Sports Exp'!T833</f>
        <v>71577.570680628269</v>
      </c>
      <c r="I78" s="26">
        <f>'All Sports Exp'!T959</f>
        <v>83827.281609195401</v>
      </c>
      <c r="J78" s="26">
        <f>'All Sports Exp'!T1085</f>
        <v>73836.53755868545</v>
      </c>
      <c r="K78" s="30">
        <f t="shared" si="2"/>
        <v>766183.44148357981</v>
      </c>
      <c r="L78" s="30">
        <f t="shared" si="3"/>
        <v>85131.493498175536</v>
      </c>
    </row>
    <row r="79" spans="1:12" x14ac:dyDescent="0.15">
      <c r="A79" s="10" t="s">
        <v>122</v>
      </c>
      <c r="B79" s="26">
        <f>'All Sports Exp'!T78</f>
        <v>172736.88011695907</v>
      </c>
      <c r="C79" s="26">
        <f>'All Sports Exp'!T204</f>
        <v>183007.90591397849</v>
      </c>
      <c r="D79" s="26">
        <f>'All Sports Exp'!T330</f>
        <v>142674.11325966852</v>
      </c>
      <c r="E79" s="26">
        <f>'All Sports Exp'!T456</f>
        <v>133809.18232044199</v>
      </c>
      <c r="F79" s="26">
        <f>'All Sports Exp'!T582</f>
        <v>159005.17329545456</v>
      </c>
      <c r="G79" s="26">
        <f>'All Sports Exp'!T708</f>
        <v>120821.05654761905</v>
      </c>
      <c r="H79" s="26">
        <f>'All Sports Exp'!T834</f>
        <v>116498.47592067989</v>
      </c>
      <c r="I79" s="26">
        <f>'All Sports Exp'!T960</f>
        <v>110688.45197740113</v>
      </c>
      <c r="J79" s="26">
        <f>'All Sports Exp'!T1086</f>
        <v>123311.75287356322</v>
      </c>
      <c r="K79" s="30">
        <f t="shared" si="2"/>
        <v>1262552.9922257659</v>
      </c>
      <c r="L79" s="30">
        <f t="shared" si="3"/>
        <v>140283.66580286287</v>
      </c>
    </row>
    <row r="80" spans="1:12" x14ac:dyDescent="0.15">
      <c r="A80" s="10" t="s">
        <v>123</v>
      </c>
      <c r="B80" s="26">
        <f>'All Sports Exp'!T79</f>
        <v>199232.83282674773</v>
      </c>
      <c r="C80" s="26">
        <f>'All Sports Exp'!T205</f>
        <v>188962.2996941896</v>
      </c>
      <c r="D80" s="26">
        <f>'All Sports Exp'!T331</f>
        <v>156097.91950464397</v>
      </c>
      <c r="E80" s="26">
        <f>'All Sports Exp'!T457</f>
        <v>165052.07453416148</v>
      </c>
      <c r="F80" s="26">
        <f>'All Sports Exp'!T583</f>
        <v>128360.15409836065</v>
      </c>
      <c r="G80" s="26">
        <f>'All Sports Exp'!T709</f>
        <v>129082.95899053628</v>
      </c>
      <c r="H80" s="26">
        <f>'All Sports Exp'!T835</f>
        <v>117654.48214285714</v>
      </c>
      <c r="I80" s="26">
        <f>'All Sports Exp'!T961</f>
        <v>112216.73311897107</v>
      </c>
      <c r="J80" s="26">
        <f>'All Sports Exp'!T1087</f>
        <v>107984.5691318328</v>
      </c>
      <c r="K80" s="30">
        <f t="shared" si="2"/>
        <v>1304644.0240423009</v>
      </c>
      <c r="L80" s="30">
        <f t="shared" si="3"/>
        <v>144960.4471158112</v>
      </c>
    </row>
    <row r="81" spans="1:12" x14ac:dyDescent="0.15">
      <c r="A81" s="10" t="s">
        <v>124</v>
      </c>
      <c r="B81" s="26">
        <f>'All Sports Exp'!T80</f>
        <v>84756.838174273857</v>
      </c>
      <c r="C81" s="26">
        <f>'All Sports Exp'!T206</f>
        <v>76590.804166666669</v>
      </c>
      <c r="D81" s="26">
        <f>'All Sports Exp'!T332</f>
        <v>73272.669230769228</v>
      </c>
      <c r="E81" s="26">
        <f>'All Sports Exp'!T458</f>
        <v>82081.862068965522</v>
      </c>
      <c r="F81" s="26">
        <f>'All Sports Exp'!T584</f>
        <v>71527.248995983929</v>
      </c>
      <c r="G81" s="26">
        <f>'All Sports Exp'!T710</f>
        <v>64130.555118110235</v>
      </c>
      <c r="H81" s="26">
        <f>'All Sports Exp'!T836</f>
        <v>61267.209016393441</v>
      </c>
      <c r="I81" s="26">
        <f>'All Sports Exp'!T962</f>
        <v>65339.365461847388</v>
      </c>
      <c r="J81" s="26">
        <f>'All Sports Exp'!T1088</f>
        <v>58727.87704918033</v>
      </c>
      <c r="K81" s="30">
        <f t="shared" si="2"/>
        <v>637694.42928219051</v>
      </c>
      <c r="L81" s="30">
        <f t="shared" si="3"/>
        <v>70854.936586910058</v>
      </c>
    </row>
    <row r="82" spans="1:12" x14ac:dyDescent="0.15">
      <c r="A82" s="10" t="s">
        <v>126</v>
      </c>
      <c r="B82" s="26">
        <f>'All Sports Exp'!T81</f>
        <v>106229.46031746031</v>
      </c>
      <c r="C82" s="26">
        <f>'All Sports Exp'!T207</f>
        <v>72236.27108433735</v>
      </c>
      <c r="D82" s="26">
        <f>'All Sports Exp'!T333</f>
        <v>68933.5</v>
      </c>
      <c r="E82" s="26">
        <f>'All Sports Exp'!T459</f>
        <v>83860.161290322576</v>
      </c>
      <c r="F82" s="26">
        <f>'All Sports Exp'!T585</f>
        <v>63337.96206896552</v>
      </c>
      <c r="G82" s="26">
        <f>'All Sports Exp'!T711</f>
        <v>45551.985422740523</v>
      </c>
      <c r="H82" s="26">
        <f>'All Sports Exp'!T837</f>
        <v>46021.146666666667</v>
      </c>
      <c r="I82" s="26">
        <f>'All Sports Exp'!T963</f>
        <v>42883.761006289307</v>
      </c>
      <c r="J82" s="26">
        <f>'All Sports Exp'!T1089</f>
        <v>40955.443425076453</v>
      </c>
      <c r="K82" s="30">
        <f t="shared" si="2"/>
        <v>570009.69128185872</v>
      </c>
      <c r="L82" s="30">
        <f t="shared" si="3"/>
        <v>63334.410142428744</v>
      </c>
    </row>
    <row r="83" spans="1:12" x14ac:dyDescent="0.15">
      <c r="A83" s="10" t="s">
        <v>127</v>
      </c>
      <c r="B83" s="26">
        <f>'All Sports Exp'!T82</f>
        <v>130175.60298507463</v>
      </c>
      <c r="C83" s="26">
        <f>'All Sports Exp'!T208</f>
        <v>118763.8962536023</v>
      </c>
      <c r="D83" s="26">
        <f>'All Sports Exp'!T334</f>
        <v>121808.75757575757</v>
      </c>
      <c r="E83" s="26">
        <f>'All Sports Exp'!T460</f>
        <v>93177.323782234962</v>
      </c>
      <c r="F83" s="26">
        <f>'All Sports Exp'!T586</f>
        <v>98375.438235294117</v>
      </c>
      <c r="G83" s="26">
        <f>'All Sports Exp'!T712</f>
        <v>85282.977715877438</v>
      </c>
      <c r="H83" s="26">
        <f>'All Sports Exp'!T838</f>
        <v>81289.600000000006</v>
      </c>
      <c r="I83" s="26">
        <f>'All Sports Exp'!T964</f>
        <v>76712.030640668527</v>
      </c>
      <c r="J83" s="26">
        <f>'All Sports Exp'!T1090</f>
        <v>67022.641618497117</v>
      </c>
      <c r="K83" s="30">
        <f t="shared" si="2"/>
        <v>872608.26880700665</v>
      </c>
      <c r="L83" s="30">
        <f t="shared" si="3"/>
        <v>96956.474311889629</v>
      </c>
    </row>
    <row r="84" spans="1:12" x14ac:dyDescent="0.15">
      <c r="A84" s="10" t="s">
        <v>128</v>
      </c>
      <c r="B84" s="26">
        <f>'All Sports Exp'!T83</f>
        <v>146591.46858638743</v>
      </c>
      <c r="C84" s="26">
        <f>'All Sports Exp'!T209</f>
        <v>133942.125</v>
      </c>
      <c r="D84" s="26">
        <f>'All Sports Exp'!T335</f>
        <v>119343.04668304669</v>
      </c>
      <c r="E84" s="26">
        <f>'All Sports Exp'!T461</f>
        <v>114920.40831295843</v>
      </c>
      <c r="F84" s="26">
        <f>'All Sports Exp'!T587</f>
        <v>104146.87212276214</v>
      </c>
      <c r="G84" s="26">
        <f>'All Sports Exp'!T713</f>
        <v>92448.348448687349</v>
      </c>
      <c r="H84" s="26">
        <f>'All Sports Exp'!T839</f>
        <v>85126.393643031784</v>
      </c>
      <c r="I84" s="26">
        <f>'All Sports Exp'!T965</f>
        <v>87416.042499999996</v>
      </c>
      <c r="J84" s="26">
        <f>'All Sports Exp'!T1091</f>
        <v>86144.563157894736</v>
      </c>
      <c r="K84" s="30">
        <f t="shared" si="2"/>
        <v>970079.26845476869</v>
      </c>
      <c r="L84" s="30">
        <f t="shared" si="3"/>
        <v>107786.58538386319</v>
      </c>
    </row>
    <row r="85" spans="1:12" x14ac:dyDescent="0.15">
      <c r="A85" s="10" t="s">
        <v>129</v>
      </c>
      <c r="B85" s="26">
        <f>'All Sports Exp'!T84</f>
        <v>139370.95555555556</v>
      </c>
      <c r="C85" s="26">
        <f>'All Sports Exp'!T210</f>
        <v>121993.89666666667</v>
      </c>
      <c r="D85" s="26">
        <f>'All Sports Exp'!T336</f>
        <v>108906.23870967742</v>
      </c>
      <c r="E85" s="26">
        <f>'All Sports Exp'!T462</f>
        <v>99001.145161290318</v>
      </c>
      <c r="F85" s="26">
        <f>'All Sports Exp'!T588</f>
        <v>133762.71942446043</v>
      </c>
      <c r="G85" s="26">
        <f>'All Sports Exp'!T714</f>
        <v>87911.293375394322</v>
      </c>
      <c r="H85" s="26">
        <f>'All Sports Exp'!T840</f>
        <v>88795.863636363632</v>
      </c>
      <c r="I85" s="26">
        <f>'All Sports Exp'!T966</f>
        <v>104890.66666666667</v>
      </c>
      <c r="J85" s="26">
        <f>'All Sports Exp'!T1092</f>
        <v>78183.727272727279</v>
      </c>
      <c r="K85" s="30">
        <f t="shared" si="2"/>
        <v>962816.50646880222</v>
      </c>
      <c r="L85" s="30">
        <f t="shared" si="3"/>
        <v>106979.61182986692</v>
      </c>
    </row>
    <row r="86" spans="1:12" x14ac:dyDescent="0.15">
      <c r="A86" s="10" t="s">
        <v>130</v>
      </c>
      <c r="B86" s="26">
        <f>'All Sports Exp'!T85</f>
        <v>183635.724852071</v>
      </c>
      <c r="C86" s="26">
        <f>'All Sports Exp'!T211</f>
        <v>167280.49848942598</v>
      </c>
      <c r="D86" s="26">
        <f>'All Sports Exp'!T337</f>
        <v>148791.94490358126</v>
      </c>
      <c r="E86" s="26">
        <f>'All Sports Exp'!T463</f>
        <v>142948.01420454544</v>
      </c>
      <c r="F86" s="26">
        <f>'All Sports Exp'!T589</f>
        <v>121802.26753246754</v>
      </c>
      <c r="G86" s="26">
        <f>'All Sports Exp'!T715</f>
        <v>102868.04534005038</v>
      </c>
      <c r="H86" s="26">
        <f>'All Sports Exp'!T841</f>
        <v>109848.12146892655</v>
      </c>
      <c r="I86" s="26">
        <f>'All Sports Exp'!T967</f>
        <v>100160.19596541786</v>
      </c>
      <c r="J86" s="26">
        <f>'All Sports Exp'!T1093</f>
        <v>90234.797222222216</v>
      </c>
      <c r="K86" s="30">
        <f t="shared" si="2"/>
        <v>1167569.6099787082</v>
      </c>
      <c r="L86" s="30">
        <f t="shared" si="3"/>
        <v>129729.95666430092</v>
      </c>
    </row>
    <row r="87" spans="1:12" x14ac:dyDescent="0.15">
      <c r="A87" s="10" t="s">
        <v>132</v>
      </c>
      <c r="B87" s="26">
        <f>'All Sports Exp'!T86</f>
        <v>62776.276595744683</v>
      </c>
      <c r="C87" s="26">
        <f>'All Sports Exp'!T212</f>
        <v>60084.923636363637</v>
      </c>
      <c r="D87" s="26">
        <f>'All Sports Exp'!T338</f>
        <v>46378.89</v>
      </c>
      <c r="E87" s="26">
        <f>'All Sports Exp'!T464</f>
        <v>41095.784768211917</v>
      </c>
      <c r="F87" s="26">
        <f>'All Sports Exp'!T590</f>
        <v>38372.879746835446</v>
      </c>
      <c r="G87" s="26">
        <f>'All Sports Exp'!T716</f>
        <v>43807.629496402878</v>
      </c>
      <c r="H87" s="26">
        <f>'All Sports Exp'!T842</f>
        <v>38180.087272727273</v>
      </c>
      <c r="I87" s="26">
        <f>'All Sports Exp'!T968</f>
        <v>32952.032142857141</v>
      </c>
      <c r="J87" s="26">
        <f>'All Sports Exp'!T1094</f>
        <v>30656.240740740741</v>
      </c>
      <c r="K87" s="30">
        <f t="shared" si="2"/>
        <v>394304.74439988373</v>
      </c>
      <c r="L87" s="30">
        <f t="shared" si="3"/>
        <v>43811.638266653747</v>
      </c>
    </row>
    <row r="88" spans="1:12" x14ac:dyDescent="0.15">
      <c r="A88" s="10" t="s">
        <v>133</v>
      </c>
      <c r="B88" s="26">
        <f>'All Sports Exp'!T87</f>
        <v>31668.0936329588</v>
      </c>
      <c r="C88" s="26">
        <f>'All Sports Exp'!T213</f>
        <v>29263.295620437955</v>
      </c>
      <c r="D88" s="26">
        <f>'All Sports Exp'!T339</f>
        <v>31973.22440944882</v>
      </c>
      <c r="E88" s="26">
        <f>'All Sports Exp'!T465</f>
        <v>30626.447580645163</v>
      </c>
      <c r="F88" s="26">
        <f>'All Sports Exp'!T591</f>
        <v>26860.290043290042</v>
      </c>
      <c r="G88" s="26">
        <f>'All Sports Exp'!T717</f>
        <v>25062.843621399177</v>
      </c>
      <c r="H88" s="26">
        <f>'All Sports Exp'!T843</f>
        <v>24655.79</v>
      </c>
      <c r="I88" s="26">
        <f>'All Sports Exp'!T969</f>
        <v>27087.119170984457</v>
      </c>
      <c r="J88" s="26">
        <f>'All Sports Exp'!T1095</f>
        <v>25055.736263736264</v>
      </c>
      <c r="K88" s="30">
        <f t="shared" si="2"/>
        <v>252252.84034290069</v>
      </c>
      <c r="L88" s="30">
        <f t="shared" si="3"/>
        <v>28028.09337143341</v>
      </c>
    </row>
    <row r="89" spans="1:12" x14ac:dyDescent="0.15">
      <c r="A89" s="10" t="s">
        <v>134</v>
      </c>
      <c r="B89" s="26">
        <f>'All Sports Exp'!T88</f>
        <v>221541.93093093092</v>
      </c>
      <c r="C89" s="26">
        <f>'All Sports Exp'!T214</f>
        <v>182172.54858934169</v>
      </c>
      <c r="D89" s="26">
        <f>'All Sports Exp'!T340</f>
        <v>160477.82972136224</v>
      </c>
      <c r="E89" s="26">
        <f>'All Sports Exp'!T466</f>
        <v>150113.37537537538</v>
      </c>
      <c r="F89" s="26">
        <f>'All Sports Exp'!T592</f>
        <v>127558.16023738873</v>
      </c>
      <c r="G89" s="26">
        <f>'All Sports Exp'!T718</f>
        <v>135032.21492537315</v>
      </c>
      <c r="H89" s="26">
        <f>'All Sports Exp'!T844</f>
        <v>140127.67278287461</v>
      </c>
      <c r="I89" s="26">
        <f>'All Sports Exp'!T970</f>
        <v>129276.95846645367</v>
      </c>
      <c r="J89" s="26">
        <f>'All Sports Exp'!T1096</f>
        <v>104445.83783783784</v>
      </c>
      <c r="K89" s="30">
        <f t="shared" si="2"/>
        <v>1350746.5288669383</v>
      </c>
      <c r="L89" s="30">
        <f t="shared" si="3"/>
        <v>150082.94765188204</v>
      </c>
    </row>
    <row r="90" spans="1:12" x14ac:dyDescent="0.15">
      <c r="A90" s="10" t="s">
        <v>135</v>
      </c>
      <c r="B90" s="26">
        <f>'All Sports Exp'!T89</f>
        <v>148105.03174603175</v>
      </c>
      <c r="C90" s="26">
        <f>'All Sports Exp'!T215</f>
        <v>112874.41846153846</v>
      </c>
      <c r="D90" s="26">
        <f>'All Sports Exp'!T341</f>
        <v>112183.36012861737</v>
      </c>
      <c r="E90" s="26">
        <f>'All Sports Exp'!T467</f>
        <v>116448.25723472668</v>
      </c>
      <c r="F90" s="26">
        <f>'All Sports Exp'!T593</f>
        <v>100427.91721854305</v>
      </c>
      <c r="G90" s="26">
        <f>'All Sports Exp'!T719</f>
        <v>89332.910828025473</v>
      </c>
      <c r="H90" s="26">
        <f>'All Sports Exp'!T845</f>
        <v>70610.45482866044</v>
      </c>
      <c r="I90" s="26">
        <f>'All Sports Exp'!T971</f>
        <v>66537.128140703513</v>
      </c>
      <c r="J90" s="26">
        <f>'All Sports Exp'!T1097</f>
        <v>55254.345794392524</v>
      </c>
      <c r="K90" s="30">
        <f t="shared" si="2"/>
        <v>871773.82438123925</v>
      </c>
      <c r="L90" s="30">
        <f t="shared" si="3"/>
        <v>96863.758264582139</v>
      </c>
    </row>
    <row r="91" spans="1:12" x14ac:dyDescent="0.15">
      <c r="A91" s="10" t="s">
        <v>137</v>
      </c>
      <c r="B91" s="26">
        <f>'All Sports Exp'!T90</f>
        <v>54785.195250659628</v>
      </c>
      <c r="C91" s="26">
        <f>'All Sports Exp'!T216</f>
        <v>53462.678010471202</v>
      </c>
      <c r="D91" s="26">
        <f>'All Sports Exp'!T342</f>
        <v>55874.736979166664</v>
      </c>
      <c r="E91" s="26">
        <f>'All Sports Exp'!T468</f>
        <v>44742.035000000003</v>
      </c>
      <c r="F91" s="26">
        <f>'All Sports Exp'!T594</f>
        <v>39453.469816272969</v>
      </c>
      <c r="G91" s="26">
        <f>'All Sports Exp'!T720</f>
        <v>41394.407792207792</v>
      </c>
      <c r="H91" s="26">
        <f>'All Sports Exp'!T846</f>
        <v>39108.656992084434</v>
      </c>
      <c r="I91" s="26">
        <f>'All Sports Exp'!T972</f>
        <v>37660.523943661974</v>
      </c>
      <c r="J91" s="26">
        <f>'All Sports Exp'!T1098</f>
        <v>32354.51966292135</v>
      </c>
      <c r="K91" s="30">
        <f t="shared" si="2"/>
        <v>398836.22344744595</v>
      </c>
      <c r="L91" s="30">
        <f t="shared" si="3"/>
        <v>44315.135938605104</v>
      </c>
    </row>
    <row r="92" spans="1:12" x14ac:dyDescent="0.15">
      <c r="A92" s="10" t="s">
        <v>138</v>
      </c>
      <c r="B92" s="26">
        <f>'All Sports Exp'!T91</f>
        <v>100418.09333333334</v>
      </c>
      <c r="C92" s="26">
        <f>'All Sports Exp'!T217</f>
        <v>110726.39333333333</v>
      </c>
      <c r="D92" s="26">
        <f>'All Sports Exp'!T343</f>
        <v>96072.023728813554</v>
      </c>
      <c r="E92" s="26">
        <f>'All Sports Exp'!T469</f>
        <v>105334.0462633452</v>
      </c>
      <c r="F92" s="26">
        <f>'All Sports Exp'!T595</f>
        <v>82679.114754098366</v>
      </c>
      <c r="G92" s="26">
        <f>'All Sports Exp'!T721</f>
        <v>76367.431610942251</v>
      </c>
      <c r="H92" s="26">
        <f>'All Sports Exp'!T847</f>
        <v>72193.027777777781</v>
      </c>
      <c r="I92" s="26">
        <f>'All Sports Exp'!T973</f>
        <v>95582.635999999999</v>
      </c>
      <c r="J92" s="26">
        <f>'All Sports Exp'!T1099</f>
        <v>67848.197802197799</v>
      </c>
      <c r="K92" s="30">
        <f t="shared" si="2"/>
        <v>807220.96460384142</v>
      </c>
      <c r="L92" s="30">
        <f t="shared" si="3"/>
        <v>89691.218289315715</v>
      </c>
    </row>
    <row r="93" spans="1:12" x14ac:dyDescent="0.15">
      <c r="A93" s="10" t="s">
        <v>139</v>
      </c>
      <c r="B93" s="26">
        <f>'All Sports Exp'!T92</f>
        <v>331391.04954954953</v>
      </c>
      <c r="C93" s="26">
        <f>'All Sports Exp'!T218</f>
        <v>227590.51304347825</v>
      </c>
      <c r="D93" s="26">
        <f>'All Sports Exp'!T344</f>
        <v>209505.44104803493</v>
      </c>
      <c r="E93" s="26">
        <f>'All Sports Exp'!T470</f>
        <v>174799.99170124481</v>
      </c>
      <c r="F93" s="26">
        <f>'All Sports Exp'!T596</f>
        <v>160469.76305220884</v>
      </c>
      <c r="G93" s="26">
        <f>'All Sports Exp'!T722</f>
        <v>155898.52191235061</v>
      </c>
      <c r="H93" s="26">
        <f>'All Sports Exp'!T848</f>
        <v>148482.19834710745</v>
      </c>
      <c r="I93" s="26">
        <f>'All Sports Exp'!T974</f>
        <v>147937.41818181818</v>
      </c>
      <c r="J93" s="26">
        <f>'All Sports Exp'!T1100</f>
        <v>141453.0717299578</v>
      </c>
      <c r="K93" s="30">
        <f t="shared" si="2"/>
        <v>1697527.9685657504</v>
      </c>
      <c r="L93" s="30">
        <f t="shared" si="3"/>
        <v>188614.21872952781</v>
      </c>
    </row>
    <row r="94" spans="1:12" x14ac:dyDescent="0.15">
      <c r="A94" s="10" t="s">
        <v>140</v>
      </c>
      <c r="B94" s="26">
        <f>'All Sports Exp'!T93</f>
        <v>142040.54480286737</v>
      </c>
      <c r="C94" s="26">
        <f>'All Sports Exp'!T219</f>
        <v>133641.63243243244</v>
      </c>
      <c r="D94" s="26">
        <f>'All Sports Exp'!T345</f>
        <v>133840.57404021939</v>
      </c>
      <c r="E94" s="26">
        <f>'All Sports Exp'!T471</f>
        <v>118558.40866290018</v>
      </c>
      <c r="F94" s="26">
        <f>'All Sports Exp'!T597</f>
        <v>105480.76325757576</v>
      </c>
      <c r="G94" s="26">
        <f>'All Sports Exp'!T723</f>
        <v>95727.44787644787</v>
      </c>
      <c r="H94" s="26">
        <f>'All Sports Exp'!T849</f>
        <v>86733.131115459881</v>
      </c>
      <c r="I94" s="26">
        <f>'All Sports Exp'!T975</f>
        <v>85423.902000000002</v>
      </c>
      <c r="J94" s="26">
        <f>'All Sports Exp'!T1101</f>
        <v>101416.41604010024</v>
      </c>
      <c r="K94" s="30">
        <f t="shared" si="2"/>
        <v>1002862.8202280033</v>
      </c>
      <c r="L94" s="30">
        <f t="shared" si="3"/>
        <v>111429.20224755592</v>
      </c>
    </row>
    <row r="95" spans="1:12" x14ac:dyDescent="0.15">
      <c r="A95" s="10" t="s">
        <v>141</v>
      </c>
      <c r="B95" s="26">
        <f>'All Sports Exp'!T94</f>
        <v>128286.68764568765</v>
      </c>
      <c r="C95" s="26">
        <f>'All Sports Exp'!T220</f>
        <v>109717.31614349775</v>
      </c>
      <c r="D95" s="26">
        <f>'All Sports Exp'!T346</f>
        <v>110350.71336206897</v>
      </c>
      <c r="E95" s="26">
        <f>'All Sports Exp'!T472</f>
        <v>100886.19911504425</v>
      </c>
      <c r="F95" s="26">
        <f>'All Sports Exp'!T598</f>
        <v>103775.97629310345</v>
      </c>
      <c r="G95" s="26">
        <f>'All Sports Exp'!T724</f>
        <v>111460.57961783439</v>
      </c>
      <c r="H95" s="26">
        <f>'All Sports Exp'!T850</f>
        <v>73999.56025369979</v>
      </c>
      <c r="I95" s="26">
        <f>'All Sports Exp'!T976</f>
        <v>61521.106609808099</v>
      </c>
      <c r="J95" s="26">
        <f>'All Sports Exp'!T1102</f>
        <v>66139.995614035084</v>
      </c>
      <c r="K95" s="30">
        <f t="shared" si="2"/>
        <v>866138.13465477934</v>
      </c>
      <c r="L95" s="30">
        <f t="shared" si="3"/>
        <v>96237.570517197702</v>
      </c>
    </row>
    <row r="96" spans="1:12" x14ac:dyDescent="0.15">
      <c r="A96" s="10" t="s">
        <v>143</v>
      </c>
      <c r="B96" s="26">
        <f>'All Sports Exp'!T95</f>
        <v>190268.24637681158</v>
      </c>
      <c r="C96" s="26">
        <f>'All Sports Exp'!T221</f>
        <v>185807.38461538462</v>
      </c>
      <c r="D96" s="26">
        <f>'All Sports Exp'!T347</f>
        <v>177308.16356877325</v>
      </c>
      <c r="E96" s="26">
        <f>'All Sports Exp'!T473</f>
        <v>170601.58935361216</v>
      </c>
      <c r="F96" s="26">
        <f>'All Sports Exp'!T599</f>
        <v>129505.88704318937</v>
      </c>
      <c r="G96" s="26">
        <f>'All Sports Exp'!T725</f>
        <v>124625.4701986755</v>
      </c>
      <c r="H96" s="26">
        <f>'All Sports Exp'!T851</f>
        <v>134093.94326241134</v>
      </c>
      <c r="I96" s="26">
        <f>'All Sports Exp'!T977</f>
        <v>72553.627705627703</v>
      </c>
      <c r="J96" s="26">
        <f>'All Sports Exp'!T1103</f>
        <v>115361.81276595745</v>
      </c>
      <c r="K96" s="30">
        <f t="shared" si="2"/>
        <v>1300126.1248904432</v>
      </c>
      <c r="L96" s="30">
        <f t="shared" si="3"/>
        <v>144458.45832116035</v>
      </c>
    </row>
    <row r="97" spans="1:12" x14ac:dyDescent="0.15">
      <c r="A97" s="10" t="s">
        <v>144</v>
      </c>
      <c r="B97" s="26">
        <f>'All Sports Exp'!T96</f>
        <v>115309.5</v>
      </c>
      <c r="C97" s="26">
        <f>'All Sports Exp'!T222</f>
        <v>110789.6852367688</v>
      </c>
      <c r="D97" s="26">
        <f>'All Sports Exp'!T348</f>
        <v>103292.24396782841</v>
      </c>
      <c r="E97" s="26">
        <f>'All Sports Exp'!T474</f>
        <v>82899.534939759033</v>
      </c>
      <c r="F97" s="26">
        <f>'All Sports Exp'!T600</f>
        <v>84368.519047619047</v>
      </c>
      <c r="G97" s="26">
        <f>'All Sports Exp'!T726</f>
        <v>80570.73493975903</v>
      </c>
      <c r="H97" s="26">
        <f>'All Sports Exp'!T852</f>
        <v>66839.288683602776</v>
      </c>
      <c r="I97" s="26">
        <f>'All Sports Exp'!T978</f>
        <v>75226.167146974069</v>
      </c>
      <c r="J97" s="26">
        <f>'All Sports Exp'!T1104</f>
        <v>71376.090909090912</v>
      </c>
      <c r="K97" s="30">
        <f t="shared" si="2"/>
        <v>790671.76487140206</v>
      </c>
      <c r="L97" s="30">
        <f t="shared" si="3"/>
        <v>87852.418319044678</v>
      </c>
    </row>
    <row r="98" spans="1:12" x14ac:dyDescent="0.15">
      <c r="A98" s="10" t="s">
        <v>146</v>
      </c>
      <c r="B98" s="26">
        <f>'All Sports Exp'!T97</f>
        <v>123277.11085972851</v>
      </c>
      <c r="C98" s="26">
        <f>'All Sports Exp'!T223</f>
        <v>152029.2189781022</v>
      </c>
      <c r="D98" s="26">
        <f>'All Sports Exp'!T349</f>
        <v>126832.29086538461</v>
      </c>
      <c r="E98" s="26">
        <f>'All Sports Exp'!T475</f>
        <v>103856.66425120772</v>
      </c>
      <c r="F98" s="26">
        <f>'All Sports Exp'!T601</f>
        <v>97179.977628635344</v>
      </c>
      <c r="G98" s="26">
        <f>'All Sports Exp'!T727</f>
        <v>78292.117154811713</v>
      </c>
      <c r="H98" s="26">
        <f>'All Sports Exp'!T853</f>
        <v>71984.03010752688</v>
      </c>
      <c r="I98" s="26">
        <f>'All Sports Exp'!T979</f>
        <v>79832.912529550827</v>
      </c>
      <c r="J98" s="26">
        <f>'All Sports Exp'!T1105</f>
        <v>61873.325910931177</v>
      </c>
      <c r="K98" s="30">
        <f t="shared" si="2"/>
        <v>895157.64828587917</v>
      </c>
      <c r="L98" s="30">
        <f t="shared" si="3"/>
        <v>99461.960920653248</v>
      </c>
    </row>
    <row r="99" spans="1:12" x14ac:dyDescent="0.15">
      <c r="A99" s="10" t="s">
        <v>148</v>
      </c>
      <c r="B99" s="26">
        <f>'All Sports Exp'!T98</f>
        <v>89877.721973094172</v>
      </c>
      <c r="C99" s="26">
        <f>'All Sports Exp'!T224</f>
        <v>91313.540909090909</v>
      </c>
      <c r="D99" s="26">
        <f>'All Sports Exp'!T350</f>
        <v>89781.524886877829</v>
      </c>
      <c r="E99" s="26">
        <f>'All Sports Exp'!T476</f>
        <v>83368.936651583717</v>
      </c>
      <c r="F99" s="26">
        <f>'All Sports Exp'!T602</f>
        <v>71988.226086956522</v>
      </c>
      <c r="G99" s="26">
        <f>'All Sports Exp'!T728</f>
        <v>66344.863829787239</v>
      </c>
      <c r="H99" s="26">
        <f>'All Sports Exp'!T854</f>
        <v>74759.846889952154</v>
      </c>
      <c r="I99" s="26">
        <f>'All Sports Exp'!T980</f>
        <v>63398.504587155963</v>
      </c>
      <c r="J99" s="26">
        <f>'All Sports Exp'!T1106</f>
        <v>61338.861607142855</v>
      </c>
      <c r="K99" s="30">
        <f t="shared" si="2"/>
        <v>692172.0274216414</v>
      </c>
      <c r="L99" s="30">
        <f t="shared" si="3"/>
        <v>76908.003046849044</v>
      </c>
    </row>
    <row r="100" spans="1:12" x14ac:dyDescent="0.15">
      <c r="A100" s="10" t="s">
        <v>150</v>
      </c>
      <c r="B100" s="26">
        <f>'All Sports Exp'!T99</f>
        <v>91657.408163265311</v>
      </c>
      <c r="C100" s="26">
        <f>'All Sports Exp'!T225</f>
        <v>82035.228571428568</v>
      </c>
      <c r="D100" s="26">
        <f>'All Sports Exp'!T351</f>
        <v>74364.079207920789</v>
      </c>
      <c r="E100" s="26">
        <f>'All Sports Exp'!T477</f>
        <v>57654.571428571428</v>
      </c>
      <c r="F100" s="26">
        <f>'All Sports Exp'!T603</f>
        <v>58293.505319148935</v>
      </c>
      <c r="G100" s="26">
        <f>'All Sports Exp'!T729</f>
        <v>58817.238372093023</v>
      </c>
      <c r="H100" s="26">
        <f>'All Sports Exp'!T855</f>
        <v>51705.095744680853</v>
      </c>
      <c r="I100" s="26">
        <f>'All Sports Exp'!T981</f>
        <v>41741.455026455027</v>
      </c>
      <c r="J100" s="26">
        <f>'All Sports Exp'!T1107</f>
        <v>45507.833333333336</v>
      </c>
      <c r="K100" s="30">
        <f t="shared" si="2"/>
        <v>561776.41516689735</v>
      </c>
      <c r="L100" s="30">
        <f t="shared" si="3"/>
        <v>62419.601685210815</v>
      </c>
    </row>
    <row r="101" spans="1:12" x14ac:dyDescent="0.15">
      <c r="A101" s="10" t="s">
        <v>151</v>
      </c>
      <c r="B101" s="26">
        <f>'All Sports Exp'!T100</f>
        <v>60347.779661016946</v>
      </c>
      <c r="C101" s="26">
        <f>'All Sports Exp'!T226</f>
        <v>59199.13183279743</v>
      </c>
      <c r="D101" s="26">
        <f>'All Sports Exp'!T352</f>
        <v>65125</v>
      </c>
      <c r="E101" s="26">
        <f>'All Sports Exp'!T478</f>
        <v>51193.870481927712</v>
      </c>
      <c r="F101" s="26">
        <f>'All Sports Exp'!T604</f>
        <v>43751.703703703701</v>
      </c>
      <c r="G101" s="26">
        <f>'All Sports Exp'!T730</f>
        <v>43144.983783783784</v>
      </c>
      <c r="H101" s="26">
        <f>'All Sports Exp'!T856</f>
        <v>42962.509485094852</v>
      </c>
      <c r="I101" s="26">
        <f>'All Sports Exp'!T982</f>
        <v>44535.845730027548</v>
      </c>
      <c r="J101" s="26">
        <f>'All Sports Exp'!T1108</f>
        <v>39602.715492957745</v>
      </c>
      <c r="K101" s="30">
        <f t="shared" si="2"/>
        <v>449863.54017130972</v>
      </c>
      <c r="L101" s="30">
        <f t="shared" si="3"/>
        <v>49984.837796812193</v>
      </c>
    </row>
    <row r="102" spans="1:12" x14ac:dyDescent="0.15">
      <c r="A102" s="10" t="s">
        <v>152</v>
      </c>
      <c r="B102" s="26">
        <f>'All Sports Exp'!T101</f>
        <v>83061.521023765992</v>
      </c>
      <c r="C102" s="26">
        <f>'All Sports Exp'!T227</f>
        <v>77892.054716981133</v>
      </c>
      <c r="D102" s="26">
        <f>'All Sports Exp'!T353</f>
        <v>76849.815939278938</v>
      </c>
      <c r="E102" s="26">
        <f>'All Sports Exp'!T479</f>
        <v>88139.557939914157</v>
      </c>
      <c r="F102" s="26">
        <f>'All Sports Exp'!T605</f>
        <v>73787.072</v>
      </c>
      <c r="G102" s="26">
        <f>'All Sports Exp'!T731</f>
        <v>63487.908382066278</v>
      </c>
      <c r="H102" s="26">
        <f>'All Sports Exp'!T857</f>
        <v>61556.260437375742</v>
      </c>
      <c r="I102" s="26">
        <f>'All Sports Exp'!T983</f>
        <v>64285.389006342491</v>
      </c>
      <c r="J102" s="26">
        <f>'All Sports Exp'!T1109</f>
        <v>57303.601659751039</v>
      </c>
      <c r="K102" s="30">
        <f t="shared" si="2"/>
        <v>646363.18110547576</v>
      </c>
      <c r="L102" s="30">
        <f t="shared" si="3"/>
        <v>71818.131233941749</v>
      </c>
    </row>
    <row r="103" spans="1:12" x14ac:dyDescent="0.15">
      <c r="A103" s="10" t="s">
        <v>153</v>
      </c>
      <c r="B103" s="26">
        <f>'All Sports Exp'!T102</f>
        <v>44508.787958115186</v>
      </c>
      <c r="C103" s="26">
        <f>'All Sports Exp'!T228</f>
        <v>43889.24</v>
      </c>
      <c r="D103" s="26">
        <f>'All Sports Exp'!T354</f>
        <v>41322.54360465116</v>
      </c>
      <c r="E103" s="26">
        <f>'All Sports Exp'!T480</f>
        <v>41205.811634349033</v>
      </c>
      <c r="F103" s="26">
        <f>'All Sports Exp'!T606</f>
        <v>33744.692771084337</v>
      </c>
      <c r="G103" s="26">
        <f>'All Sports Exp'!T732</f>
        <v>30706.409374999999</v>
      </c>
      <c r="H103" s="26">
        <f>'All Sports Exp'!T858</f>
        <v>22919.573446327682</v>
      </c>
      <c r="I103" s="26">
        <f>'All Sports Exp'!T984</f>
        <v>21348.669565217391</v>
      </c>
      <c r="J103" s="26">
        <f>'All Sports Exp'!T1110</f>
        <v>19803.956521739132</v>
      </c>
      <c r="K103" s="30">
        <f t="shared" si="2"/>
        <v>299449.68487648392</v>
      </c>
      <c r="L103" s="30">
        <f t="shared" si="3"/>
        <v>33272.187208498217</v>
      </c>
    </row>
    <row r="104" spans="1:12" x14ac:dyDescent="0.15">
      <c r="A104" s="10" t="s">
        <v>154</v>
      </c>
      <c r="B104" s="26">
        <f>'All Sports Exp'!T103</f>
        <v>71037.336363636365</v>
      </c>
      <c r="C104" s="26">
        <f>'All Sports Exp'!T229</f>
        <v>79727.5</v>
      </c>
      <c r="D104" s="26">
        <f>'All Sports Exp'!T355</f>
        <v>61248.609442060086</v>
      </c>
      <c r="E104" s="26">
        <f>'All Sports Exp'!T481</f>
        <v>51881.969298245611</v>
      </c>
      <c r="F104" s="26">
        <f>'All Sports Exp'!T607</f>
        <v>37920.980952380953</v>
      </c>
      <c r="G104" s="26">
        <f>'All Sports Exp'!T733</f>
        <v>49715.473170731704</v>
      </c>
      <c r="H104" s="26">
        <f>'All Sports Exp'!T859</f>
        <v>42636.205479452052</v>
      </c>
      <c r="I104" s="26">
        <f>'All Sports Exp'!T985</f>
        <v>44797.81443298969</v>
      </c>
      <c r="J104" s="26">
        <f>'All Sports Exp'!T1111</f>
        <v>47564.223880597012</v>
      </c>
      <c r="K104" s="30">
        <f t="shared" si="2"/>
        <v>486530.11302009341</v>
      </c>
      <c r="L104" s="30">
        <f t="shared" si="3"/>
        <v>54058.901446677046</v>
      </c>
    </row>
    <row r="105" spans="1:12" x14ac:dyDescent="0.15">
      <c r="A105" s="10" t="s">
        <v>155</v>
      </c>
      <c r="B105" s="26">
        <f>'All Sports Exp'!T104</f>
        <v>152768.92125984252</v>
      </c>
      <c r="C105" s="26">
        <f>'All Sports Exp'!T230</f>
        <v>137125.06748466258</v>
      </c>
      <c r="D105" s="26">
        <f>'All Sports Exp'!T356</f>
        <v>117858.4926624738</v>
      </c>
      <c r="E105" s="26">
        <f>'All Sports Exp'!T482</f>
        <v>131288.94577006507</v>
      </c>
      <c r="F105" s="26">
        <f>'All Sports Exp'!T608</f>
        <v>109250.43610547668</v>
      </c>
      <c r="G105" s="26">
        <f>'All Sports Exp'!T734</f>
        <v>101377.01734104047</v>
      </c>
      <c r="H105" s="26">
        <f>'All Sports Exp'!T860</f>
        <v>101504.66937119675</v>
      </c>
      <c r="I105" s="26">
        <f>'All Sports Exp'!T986</f>
        <v>82442.9743083004</v>
      </c>
      <c r="J105" s="26">
        <f>'All Sports Exp'!T1112</f>
        <v>74651.396709323584</v>
      </c>
      <c r="K105" s="30">
        <f t="shared" si="2"/>
        <v>1008267.9210123819</v>
      </c>
      <c r="L105" s="30">
        <f t="shared" si="3"/>
        <v>112029.76900137577</v>
      </c>
    </row>
    <row r="106" spans="1:12" x14ac:dyDescent="0.15">
      <c r="A106" s="10" t="s">
        <v>156</v>
      </c>
      <c r="B106" s="26">
        <f>'All Sports Exp'!T105</f>
        <v>177219.17553191489</v>
      </c>
      <c r="C106" s="26">
        <f>'All Sports Exp'!T231</f>
        <v>179986.43930635837</v>
      </c>
      <c r="D106" s="26">
        <f>'All Sports Exp'!T357</f>
        <v>165709.98571428572</v>
      </c>
      <c r="E106" s="26">
        <f>'All Sports Exp'!T483</f>
        <v>163301.11337209304</v>
      </c>
      <c r="F106" s="26">
        <f>'All Sports Exp'!T609</f>
        <v>141554.31700288184</v>
      </c>
      <c r="G106" s="26">
        <f>'All Sports Exp'!T735</f>
        <v>135463.8168168168</v>
      </c>
      <c r="H106" s="26">
        <f>'All Sports Exp'!T861</f>
        <v>117786.64201183432</v>
      </c>
      <c r="I106" s="26">
        <f>'All Sports Exp'!T987</f>
        <v>114972.51044776119</v>
      </c>
      <c r="J106" s="26">
        <f>'All Sports Exp'!T1113</f>
        <v>110326.73654390936</v>
      </c>
      <c r="K106" s="30">
        <f t="shared" si="2"/>
        <v>1306320.7367478558</v>
      </c>
      <c r="L106" s="30">
        <f t="shared" si="3"/>
        <v>145146.74852753954</v>
      </c>
    </row>
    <row r="107" spans="1:12" x14ac:dyDescent="0.15">
      <c r="A107" s="10" t="s">
        <v>157</v>
      </c>
      <c r="B107" s="26">
        <f>'All Sports Exp'!T106</f>
        <v>179100.43157894738</v>
      </c>
      <c r="C107" s="26">
        <f>'All Sports Exp'!T232</f>
        <v>164203.3125</v>
      </c>
      <c r="D107" s="26">
        <f>'All Sports Exp'!T358</f>
        <v>162359.92831541219</v>
      </c>
      <c r="E107" s="26">
        <f>'All Sports Exp'!T484</f>
        <v>133896.60207612457</v>
      </c>
      <c r="F107" s="26">
        <f>'All Sports Exp'!T610</f>
        <v>111263.23870967742</v>
      </c>
      <c r="G107" s="26">
        <f>'All Sports Exp'!T736</f>
        <v>101352.64193548387</v>
      </c>
      <c r="H107" s="26">
        <f>'All Sports Exp'!T862</f>
        <v>108175.74257425743</v>
      </c>
      <c r="I107" s="26">
        <f>'All Sports Exp'!T988</f>
        <v>94624.673652694604</v>
      </c>
      <c r="J107" s="26">
        <f>'All Sports Exp'!T1114</f>
        <v>86521.652941176464</v>
      </c>
      <c r="K107" s="30">
        <f t="shared" si="2"/>
        <v>1141498.2242837739</v>
      </c>
      <c r="L107" s="30">
        <f t="shared" si="3"/>
        <v>126833.13603153043</v>
      </c>
    </row>
    <row r="108" spans="1:12" x14ac:dyDescent="0.15">
      <c r="A108" s="10" t="s">
        <v>158</v>
      </c>
      <c r="B108" s="26">
        <f>'All Sports Exp'!T107</f>
        <v>157001.63467492259</v>
      </c>
      <c r="C108" s="26">
        <f>'All Sports Exp'!T233</f>
        <v>147197.07961783439</v>
      </c>
      <c r="D108" s="26">
        <f>'All Sports Exp'!T359</f>
        <v>139044.39936102237</v>
      </c>
      <c r="E108" s="26">
        <f>'All Sports Exp'!T485</f>
        <v>117499.46951219512</v>
      </c>
      <c r="F108" s="26">
        <f>'All Sports Exp'!T611</f>
        <v>110537.7</v>
      </c>
      <c r="G108" s="26">
        <f>'All Sports Exp'!T737</f>
        <v>109853.38461538461</v>
      </c>
      <c r="H108" s="26">
        <f>'All Sports Exp'!T863</f>
        <v>103159.87959866221</v>
      </c>
      <c r="I108" s="26">
        <f>'All Sports Exp'!T989</f>
        <v>99344.286624203814</v>
      </c>
      <c r="J108" s="26">
        <f>'All Sports Exp'!T1115</f>
        <v>101923.21451104101</v>
      </c>
      <c r="K108" s="30">
        <f t="shared" si="2"/>
        <v>1085561.048515266</v>
      </c>
      <c r="L108" s="30">
        <f t="shared" si="3"/>
        <v>120617.894279474</v>
      </c>
    </row>
    <row r="109" spans="1:12" x14ac:dyDescent="0.15">
      <c r="A109" s="10" t="s">
        <v>159</v>
      </c>
      <c r="B109" s="26">
        <f>'All Sports Exp'!T108</f>
        <v>55364.189781021894</v>
      </c>
      <c r="C109" s="26">
        <f>'All Sports Exp'!T234</f>
        <v>59436.530534351143</v>
      </c>
      <c r="D109" s="26">
        <f>'All Sports Exp'!T360</f>
        <v>46202.384615384617</v>
      </c>
      <c r="E109" s="26">
        <f>'All Sports Exp'!T486</f>
        <v>47414.726643598617</v>
      </c>
      <c r="F109" s="26">
        <f>'All Sports Exp'!T612</f>
        <v>41941.741610738252</v>
      </c>
      <c r="G109" s="26">
        <f>'All Sports Exp'!T738</f>
        <v>40069.846689895472</v>
      </c>
      <c r="H109" s="26">
        <f>'All Sports Exp'!T864</f>
        <v>31700.633093525179</v>
      </c>
      <c r="I109" s="26">
        <f>'All Sports Exp'!T990</f>
        <v>38860.830882352944</v>
      </c>
      <c r="J109" s="26">
        <f>'All Sports Exp'!T1116</f>
        <v>32500.191489361703</v>
      </c>
      <c r="K109" s="30">
        <f t="shared" si="2"/>
        <v>393491.07534022984</v>
      </c>
      <c r="L109" s="30">
        <f t="shared" si="3"/>
        <v>43721.230593358872</v>
      </c>
    </row>
    <row r="110" spans="1:12" x14ac:dyDescent="0.15">
      <c r="A110" s="10" t="s">
        <v>160</v>
      </c>
      <c r="B110" s="26">
        <f>'All Sports Exp'!T109</f>
        <v>171139.68373493975</v>
      </c>
      <c r="C110" s="26">
        <f>'All Sports Exp'!T235</f>
        <v>180122.43973941368</v>
      </c>
      <c r="D110" s="26">
        <f>'All Sports Exp'!T361</f>
        <v>170740.21183800622</v>
      </c>
      <c r="E110" s="26">
        <f>'All Sports Exp'!T487</f>
        <v>145424.58641975309</v>
      </c>
      <c r="F110" s="26">
        <f>'All Sports Exp'!T613</f>
        <v>155588.83171521037</v>
      </c>
      <c r="G110" s="26">
        <f>'All Sports Exp'!T739</f>
        <v>134088.9392971246</v>
      </c>
      <c r="H110" s="26">
        <f>'All Sports Exp'!T865</f>
        <v>124711</v>
      </c>
      <c r="I110" s="26">
        <f>'All Sports Exp'!T991</f>
        <v>119050.89375</v>
      </c>
      <c r="J110" s="26">
        <f>'All Sports Exp'!T1117</f>
        <v>117876.90102389078</v>
      </c>
      <c r="K110" s="30">
        <f t="shared" si="2"/>
        <v>1318743.4875183387</v>
      </c>
      <c r="L110" s="30">
        <f t="shared" si="3"/>
        <v>146527.05416870432</v>
      </c>
    </row>
    <row r="111" spans="1:12" x14ac:dyDescent="0.15">
      <c r="A111" s="10" t="s">
        <v>161</v>
      </c>
      <c r="B111" s="26">
        <f>'All Sports Exp'!T110</f>
        <v>98353.075471698117</v>
      </c>
      <c r="C111" s="26">
        <f>'All Sports Exp'!T236</f>
        <v>84088.477272727279</v>
      </c>
      <c r="D111" s="26">
        <f>'All Sports Exp'!T362</f>
        <v>74766.891696750899</v>
      </c>
      <c r="E111" s="26">
        <f>'All Sports Exp'!T488</f>
        <v>80765.097744360901</v>
      </c>
      <c r="F111" s="26">
        <f>'All Sports Exp'!T614</f>
        <v>75347.047619047618</v>
      </c>
      <c r="G111" s="26">
        <f>'All Sports Exp'!T740</f>
        <v>77882.229007633592</v>
      </c>
      <c r="H111" s="26">
        <f>'All Sports Exp'!T866</f>
        <v>71802.350364963509</v>
      </c>
      <c r="I111" s="26">
        <f>'All Sports Exp'!T992</f>
        <v>74060.221804511282</v>
      </c>
      <c r="J111" s="26">
        <f>'All Sports Exp'!T1118</f>
        <v>73183.244274809156</v>
      </c>
      <c r="K111" s="30">
        <f t="shared" si="2"/>
        <v>710248.63525650231</v>
      </c>
      <c r="L111" s="30">
        <f t="shared" si="3"/>
        <v>78916.51502850026</v>
      </c>
    </row>
    <row r="112" spans="1:12" x14ac:dyDescent="0.15">
      <c r="A112" s="10" t="s">
        <v>162</v>
      </c>
      <c r="B112" s="26">
        <f>'All Sports Exp'!T111</f>
        <v>151467.54179566563</v>
      </c>
      <c r="C112" s="26">
        <f>'All Sports Exp'!T237</f>
        <v>155983.00638977636</v>
      </c>
      <c r="D112" s="26">
        <f>'All Sports Exp'!T363</f>
        <v>144131.15605095541</v>
      </c>
      <c r="E112" s="26">
        <f>'All Sports Exp'!T489</f>
        <v>141669.53797468354</v>
      </c>
      <c r="F112" s="26">
        <f>'All Sports Exp'!T615</f>
        <v>132653.63253012049</v>
      </c>
      <c r="G112" s="26">
        <f>'All Sports Exp'!T741</f>
        <v>140652.72274143301</v>
      </c>
      <c r="H112" s="26">
        <f>'All Sports Exp'!T867</f>
        <v>110468.88217522658</v>
      </c>
      <c r="I112" s="26">
        <f>'All Sports Exp'!T993</f>
        <v>109873.39440993789</v>
      </c>
      <c r="J112" s="26">
        <f>'All Sports Exp'!T1119</f>
        <v>90237.058139534885</v>
      </c>
      <c r="K112" s="30">
        <f t="shared" si="2"/>
        <v>1177136.9322073339</v>
      </c>
      <c r="L112" s="30">
        <f t="shared" si="3"/>
        <v>130792.99246748154</v>
      </c>
    </row>
    <row r="113" spans="1:12" x14ac:dyDescent="0.15">
      <c r="A113" s="10" t="s">
        <v>163</v>
      </c>
      <c r="B113" s="26">
        <f>'All Sports Exp'!T112</f>
        <v>52228.972850678736</v>
      </c>
      <c r="C113" s="26">
        <f>'All Sports Exp'!T238</f>
        <v>47263.612068965514</v>
      </c>
      <c r="D113" s="26">
        <f>'All Sports Exp'!T364</f>
        <v>48403.838983050846</v>
      </c>
      <c r="E113" s="26">
        <f>'All Sports Exp'!T490</f>
        <v>55726.378854625553</v>
      </c>
      <c r="F113" s="26">
        <f>'All Sports Exp'!T616</f>
        <v>51374.720720720718</v>
      </c>
      <c r="G113" s="26">
        <f>'All Sports Exp'!T742</f>
        <v>48699.789915966387</v>
      </c>
      <c r="H113" s="26">
        <f>'All Sports Exp'!T868</f>
        <v>47254.95358649789</v>
      </c>
      <c r="I113" s="26">
        <f>'All Sports Exp'!T994</f>
        <v>45313.044715447155</v>
      </c>
      <c r="J113" s="26">
        <f>'All Sports Exp'!T1120</f>
        <v>48067.044117647056</v>
      </c>
      <c r="K113" s="30">
        <f t="shared" si="2"/>
        <v>444332.35581359983</v>
      </c>
      <c r="L113" s="30">
        <f t="shared" si="3"/>
        <v>49370.261757066648</v>
      </c>
    </row>
    <row r="114" spans="1:12" x14ac:dyDescent="0.15">
      <c r="A114" s="10" t="s">
        <v>164</v>
      </c>
      <c r="B114" s="26">
        <f>'All Sports Exp'!T113</f>
        <v>83027.205128205125</v>
      </c>
      <c r="C114" s="26">
        <f>'All Sports Exp'!T239</f>
        <v>75533.159203980103</v>
      </c>
      <c r="D114" s="26">
        <f>'All Sports Exp'!T365</f>
        <v>71675.625615763551</v>
      </c>
      <c r="E114" s="26">
        <f>'All Sports Exp'!T491</f>
        <v>65228.429951690821</v>
      </c>
      <c r="F114" s="26">
        <f>'All Sports Exp'!T617</f>
        <v>65064.691891891889</v>
      </c>
      <c r="G114" s="26">
        <f>'All Sports Exp'!T743</f>
        <v>55493.964999999997</v>
      </c>
      <c r="H114" s="26">
        <f>'All Sports Exp'!T869</f>
        <v>52818.588516746415</v>
      </c>
      <c r="I114" s="26">
        <f>'All Sports Exp'!T995</f>
        <v>48453.502463054188</v>
      </c>
      <c r="J114" s="26">
        <f>'All Sports Exp'!T1121</f>
        <v>46693.079601990052</v>
      </c>
      <c r="K114" s="30">
        <f t="shared" si="2"/>
        <v>563988.24737332214</v>
      </c>
      <c r="L114" s="30">
        <f t="shared" si="3"/>
        <v>62665.360819258014</v>
      </c>
    </row>
    <row r="115" spans="1:12" x14ac:dyDescent="0.15">
      <c r="A115" s="10" t="s">
        <v>165</v>
      </c>
      <c r="B115" s="26">
        <f>'All Sports Exp'!T114</f>
        <v>86284.298245614031</v>
      </c>
      <c r="C115" s="26">
        <f>'All Sports Exp'!T240</f>
        <v>80787.503521126768</v>
      </c>
      <c r="D115" s="26">
        <f>'All Sports Exp'!T366</f>
        <v>88651.36823104693</v>
      </c>
      <c r="E115" s="26">
        <f>'All Sports Exp'!T492</f>
        <v>81692.993055555562</v>
      </c>
      <c r="F115" s="26">
        <f>'All Sports Exp'!T618</f>
        <v>89773.134545454552</v>
      </c>
      <c r="G115" s="26">
        <f>'All Sports Exp'!T744</f>
        <v>62567.524475524478</v>
      </c>
      <c r="H115" s="26">
        <f>'All Sports Exp'!T870</f>
        <v>56664.410094637227</v>
      </c>
      <c r="I115" s="26">
        <f>'All Sports Exp'!T996</f>
        <v>59479.844594594593</v>
      </c>
      <c r="J115" s="26">
        <f>'All Sports Exp'!T1122</f>
        <v>57894.681818181816</v>
      </c>
      <c r="K115" s="30">
        <f t="shared" si="2"/>
        <v>663795.75858173589</v>
      </c>
      <c r="L115" s="30">
        <f t="shared" si="3"/>
        <v>73755.08428685955</v>
      </c>
    </row>
    <row r="116" spans="1:12" x14ac:dyDescent="0.15">
      <c r="A116" s="10" t="s">
        <v>166</v>
      </c>
      <c r="B116" s="26">
        <f>'All Sports Exp'!T115</f>
        <v>151131.12828947368</v>
      </c>
      <c r="C116" s="26">
        <f>'All Sports Exp'!T241</f>
        <v>155278.58984375</v>
      </c>
      <c r="D116" s="26">
        <f>'All Sports Exp'!T367</f>
        <v>149598.63636363635</v>
      </c>
      <c r="E116" s="26">
        <f>'All Sports Exp'!T493</f>
        <v>153117.42731277534</v>
      </c>
      <c r="F116" s="26">
        <f>'All Sports Exp'!T619</f>
        <v>125080.77731092437</v>
      </c>
      <c r="G116" s="26">
        <f>'All Sports Exp'!T745</f>
        <v>104002.18584070797</v>
      </c>
      <c r="H116" s="26">
        <f>'All Sports Exp'!T871</f>
        <v>91776.50212765958</v>
      </c>
      <c r="I116" s="26">
        <f>'All Sports Exp'!T997</f>
        <v>93000.245614035084</v>
      </c>
      <c r="J116" s="26">
        <f>'All Sports Exp'!T1123</f>
        <v>75774.135964912275</v>
      </c>
      <c r="K116" s="30">
        <f t="shared" si="2"/>
        <v>1098759.6286678747</v>
      </c>
      <c r="L116" s="30">
        <f t="shared" si="3"/>
        <v>122084.40318531942</v>
      </c>
    </row>
    <row r="117" spans="1:12" x14ac:dyDescent="0.15">
      <c r="A117" s="10" t="s">
        <v>167</v>
      </c>
      <c r="B117" s="26">
        <f>'All Sports Exp'!T116</f>
        <v>116716.20905172414</v>
      </c>
      <c r="C117" s="26">
        <f>'All Sports Exp'!T242</f>
        <v>109098.32629107981</v>
      </c>
      <c r="D117" s="26">
        <f>'All Sports Exp'!T368</f>
        <v>101811.89671361502</v>
      </c>
      <c r="E117" s="26">
        <f>'All Sports Exp'!T494</f>
        <v>99941.210900473932</v>
      </c>
      <c r="F117" s="26">
        <f>'All Sports Exp'!T620</f>
        <v>82034.356989247317</v>
      </c>
      <c r="G117" s="26">
        <f>'All Sports Exp'!T746</f>
        <v>90695.666666666672</v>
      </c>
      <c r="H117" s="26">
        <f>'All Sports Exp'!T872</f>
        <v>95187.522041763339</v>
      </c>
      <c r="I117" s="26">
        <f>'All Sports Exp'!T998</f>
        <v>73619.948164146874</v>
      </c>
      <c r="J117" s="26">
        <f>'All Sports Exp'!T1124</f>
        <v>71216.457330415753</v>
      </c>
      <c r="K117" s="30">
        <f t="shared" si="2"/>
        <v>840321.59414913272</v>
      </c>
      <c r="L117" s="30">
        <f t="shared" si="3"/>
        <v>93369.066016570301</v>
      </c>
    </row>
    <row r="118" spans="1:12" x14ac:dyDescent="0.15">
      <c r="A118" s="10" t="s">
        <v>168</v>
      </c>
      <c r="B118" s="26">
        <f>'All Sports Exp'!T117</f>
        <v>166400.9436997319</v>
      </c>
      <c r="C118" s="26">
        <f>'All Sports Exp'!T243</f>
        <v>155671.3657894737</v>
      </c>
      <c r="D118" s="26">
        <f>'All Sports Exp'!T369</f>
        <v>152196.13802083334</v>
      </c>
      <c r="E118" s="26">
        <f>'All Sports Exp'!T495</f>
        <v>121119.16541353383</v>
      </c>
      <c r="F118" s="26">
        <f>'All Sports Exp'!T621</f>
        <v>113825.7700258398</v>
      </c>
      <c r="G118" s="26">
        <f>'All Sports Exp'!T747</f>
        <v>118448.07547169812</v>
      </c>
      <c r="H118" s="26">
        <f>'All Sports Exp'!T873</f>
        <v>95722.974874371866</v>
      </c>
      <c r="I118" s="26">
        <f>'All Sports Exp'!T999</f>
        <v>96119.569269521409</v>
      </c>
      <c r="J118" s="26">
        <f>'All Sports Exp'!T1125</f>
        <v>81083.262254901958</v>
      </c>
      <c r="K118" s="30">
        <f t="shared" si="2"/>
        <v>1100587.2648199059</v>
      </c>
      <c r="L118" s="30">
        <f t="shared" si="3"/>
        <v>122287.47386887843</v>
      </c>
    </row>
    <row r="119" spans="1:12" x14ac:dyDescent="0.15">
      <c r="A119" s="10" t="s">
        <v>170</v>
      </c>
      <c r="B119" s="26">
        <f>'All Sports Exp'!T118</f>
        <v>126530.74669603525</v>
      </c>
      <c r="C119" s="26">
        <f>'All Sports Exp'!T244</f>
        <v>127576.84395604396</v>
      </c>
      <c r="D119" s="26">
        <f>'All Sports Exp'!T370</f>
        <v>131454.97539149888</v>
      </c>
      <c r="E119" s="26">
        <f>'All Sports Exp'!T496</f>
        <v>123986.82300884956</v>
      </c>
      <c r="F119" s="26">
        <f>'All Sports Exp'!T622</f>
        <v>102317.84988962472</v>
      </c>
      <c r="G119" s="26">
        <f>'All Sports Exp'!T748</f>
        <v>110601.51666666666</v>
      </c>
      <c r="H119" s="26">
        <f>'All Sports Exp'!T874</f>
        <v>133650.19409282701</v>
      </c>
      <c r="I119" s="26">
        <f>'All Sports Exp'!T1000</f>
        <v>95239.701075268822</v>
      </c>
      <c r="J119" s="26">
        <f>'All Sports Exp'!T1126</f>
        <v>93460.510250569481</v>
      </c>
      <c r="K119" s="30">
        <f t="shared" si="2"/>
        <v>1044819.1610273843</v>
      </c>
      <c r="L119" s="30">
        <f t="shared" si="3"/>
        <v>116091.01789193159</v>
      </c>
    </row>
    <row r="120" spans="1:12" x14ac:dyDescent="0.15">
      <c r="A120" s="10" t="s">
        <v>172</v>
      </c>
      <c r="B120" s="26">
        <f>'All Sports Exp'!T119</f>
        <v>74073.254612546123</v>
      </c>
      <c r="C120" s="26">
        <f>'All Sports Exp'!T245</f>
        <v>59437.029962546818</v>
      </c>
      <c r="D120" s="26">
        <f>'All Sports Exp'!T371</f>
        <v>59039.422222222223</v>
      </c>
      <c r="E120" s="26">
        <f>'All Sports Exp'!T497</f>
        <v>51744.49169435216</v>
      </c>
      <c r="F120" s="26">
        <f>'All Sports Exp'!T623</f>
        <v>46377.475862068968</v>
      </c>
      <c r="G120" s="26">
        <f>'All Sports Exp'!T749</f>
        <v>48222.578125</v>
      </c>
      <c r="H120" s="26">
        <f>'All Sports Exp'!T875</f>
        <v>45330.272030651344</v>
      </c>
      <c r="I120" s="26">
        <f>'All Sports Exp'!T1001</f>
        <v>47479.940944881891</v>
      </c>
      <c r="J120" s="26">
        <f>'All Sports Exp'!T1127</f>
        <v>37659.837037037039</v>
      </c>
      <c r="K120" s="30">
        <f t="shared" si="2"/>
        <v>469364.30249130656</v>
      </c>
      <c r="L120" s="30">
        <f t="shared" si="3"/>
        <v>52151.589165700731</v>
      </c>
    </row>
    <row r="121" spans="1:12" x14ac:dyDescent="0.15">
      <c r="A121" s="10" t="s">
        <v>174</v>
      </c>
      <c r="B121" s="26">
        <f>'All Sports Exp'!T120</f>
        <v>47997.370588235295</v>
      </c>
      <c r="C121" s="26">
        <f>'All Sports Exp'!T246</f>
        <v>47524.151785714283</v>
      </c>
      <c r="D121" s="26">
        <f>'All Sports Exp'!T372</f>
        <v>42814.623880597013</v>
      </c>
      <c r="E121" s="26">
        <f>'All Sports Exp'!T498</f>
        <v>43228.861635220128</v>
      </c>
      <c r="F121" s="26">
        <f>'All Sports Exp'!T624</f>
        <v>41514.083601286176</v>
      </c>
      <c r="G121" s="26">
        <f>'All Sports Exp'!T750</f>
        <v>36565.440476190473</v>
      </c>
      <c r="H121" s="26">
        <f>'All Sports Exp'!T876</f>
        <v>40022.49806949807</v>
      </c>
      <c r="I121" s="26">
        <f>'All Sports Exp'!T1002</f>
        <v>37517.404669260701</v>
      </c>
      <c r="J121" s="26">
        <f>'All Sports Exp'!T1128</f>
        <v>33508.15730337079</v>
      </c>
      <c r="K121" s="30">
        <f t="shared" si="2"/>
        <v>370692.59200937289</v>
      </c>
      <c r="L121" s="30">
        <f t="shared" si="3"/>
        <v>41188.065778819211</v>
      </c>
    </row>
    <row r="122" spans="1:12" x14ac:dyDescent="0.15">
      <c r="A122" s="10" t="s">
        <v>175</v>
      </c>
      <c r="B122" s="26">
        <f>'All Sports Exp'!T121</f>
        <v>248570.41666666666</v>
      </c>
      <c r="C122" s="26">
        <f>'All Sports Exp'!T247</f>
        <v>216437.14054054054</v>
      </c>
      <c r="D122" s="26">
        <f>'All Sports Exp'!T373</f>
        <v>217840.92134831462</v>
      </c>
      <c r="E122" s="26">
        <f>'All Sports Exp'!T499</f>
        <v>211394.59890109891</v>
      </c>
      <c r="F122" s="26">
        <f>'All Sports Exp'!T625</f>
        <v>219226.51612903227</v>
      </c>
      <c r="G122" s="26">
        <f>'All Sports Exp'!T751</f>
        <v>185410.85638297873</v>
      </c>
      <c r="H122" s="26">
        <f>'All Sports Exp'!T877</f>
        <v>173061.97959183675</v>
      </c>
      <c r="I122" s="26">
        <f>'All Sports Exp'!T1003</f>
        <v>168040.98974358974</v>
      </c>
      <c r="J122" s="26">
        <f>'All Sports Exp'!T1129</f>
        <v>156219.4064171123</v>
      </c>
      <c r="K122" s="30">
        <f t="shared" si="2"/>
        <v>1796202.8257211705</v>
      </c>
      <c r="L122" s="30">
        <f t="shared" si="3"/>
        <v>199578.09174679674</v>
      </c>
    </row>
    <row r="123" spans="1:12" x14ac:dyDescent="0.15">
      <c r="A123" s="10" t="s">
        <v>176</v>
      </c>
      <c r="B123" s="26">
        <f>'All Sports Exp'!T122</f>
        <v>127365.19736842105</v>
      </c>
      <c r="C123" s="26">
        <f>'All Sports Exp'!T248</f>
        <v>125229.01288659793</v>
      </c>
      <c r="D123" s="26">
        <f>'All Sports Exp'!T374</f>
        <v>112342.67519181586</v>
      </c>
      <c r="E123" s="26">
        <f>'All Sports Exp'!T500</f>
        <v>125836.18863049096</v>
      </c>
      <c r="F123" s="26">
        <f>'All Sports Exp'!T626</f>
        <v>96105.838137472281</v>
      </c>
      <c r="G123" s="26">
        <f>'All Sports Exp'!T752</f>
        <v>77024.272331154687</v>
      </c>
      <c r="H123" s="26">
        <f>'All Sports Exp'!T878</f>
        <v>88190.745238095231</v>
      </c>
      <c r="I123" s="26">
        <f>'All Sports Exp'!T1004</f>
        <v>76090.218009478675</v>
      </c>
      <c r="J123" s="26">
        <f>'All Sports Exp'!T1130</f>
        <v>73689.369047619053</v>
      </c>
      <c r="K123" s="30">
        <f t="shared" si="2"/>
        <v>901873.51684114581</v>
      </c>
      <c r="L123" s="30">
        <f t="shared" si="3"/>
        <v>100208.16853790509</v>
      </c>
    </row>
    <row r="124" spans="1:12" x14ac:dyDescent="0.15">
      <c r="A124" s="10" t="s">
        <v>177</v>
      </c>
      <c r="B124" s="26">
        <f>'All Sports Exp'!T123</f>
        <v>119835.74382716049</v>
      </c>
      <c r="C124" s="26">
        <f>'All Sports Exp'!T249</f>
        <v>122092.6506849315</v>
      </c>
      <c r="D124" s="26">
        <f>'All Sports Exp'!T375</f>
        <v>109216.13725490196</v>
      </c>
      <c r="E124" s="26">
        <f>'All Sports Exp'!T501</f>
        <v>98328.49185667753</v>
      </c>
      <c r="F124" s="26">
        <f>'All Sports Exp'!T627</f>
        <v>91236.854368932036</v>
      </c>
      <c r="G124" s="26">
        <f>'All Sports Exp'!T753</f>
        <v>101197.78246753247</v>
      </c>
      <c r="H124" s="26">
        <f>'All Sports Exp'!T879</f>
        <v>81079.24579124579</v>
      </c>
      <c r="I124" s="26">
        <f>'All Sports Exp'!T1005</f>
        <v>79933.083333333328</v>
      </c>
      <c r="J124" s="26">
        <f>'All Sports Exp'!T1131</f>
        <v>91248.378600823038</v>
      </c>
      <c r="K124" s="30">
        <f t="shared" si="2"/>
        <v>894168.3681855381</v>
      </c>
      <c r="L124" s="30">
        <f t="shared" si="3"/>
        <v>99352.040909504227</v>
      </c>
    </row>
    <row r="125" spans="1:12" x14ac:dyDescent="0.15">
      <c r="A125" s="10" t="s">
        <v>178</v>
      </c>
      <c r="B125" s="26">
        <f>'All Sports Exp'!T124</f>
        <v>101684.70793650794</v>
      </c>
      <c r="C125" s="26">
        <f>'All Sports Exp'!T250</f>
        <v>89666.947852760743</v>
      </c>
      <c r="D125" s="26">
        <f>'All Sports Exp'!T376</f>
        <v>92394.617647058825</v>
      </c>
      <c r="E125" s="26">
        <f>'All Sports Exp'!T502</f>
        <v>82437.94428152492</v>
      </c>
      <c r="F125" s="26">
        <f>'All Sports Exp'!T628</f>
        <v>80448.353846153841</v>
      </c>
      <c r="G125" s="26">
        <f>'All Sports Exp'!T754</f>
        <v>76026.368580060429</v>
      </c>
      <c r="H125" s="26">
        <f>'All Sports Exp'!T880</f>
        <v>60347.529051987767</v>
      </c>
      <c r="I125" s="26">
        <f>'All Sports Exp'!T1006</f>
        <v>61885.681672025727</v>
      </c>
      <c r="J125" s="26">
        <f>'All Sports Exp'!T1132</f>
        <v>53528.334494773517</v>
      </c>
      <c r="K125" s="30">
        <f t="shared" si="2"/>
        <v>698420.48536285362</v>
      </c>
      <c r="L125" s="30">
        <f t="shared" si="3"/>
        <v>77602.276151428174</v>
      </c>
    </row>
    <row r="126" spans="1:12" x14ac:dyDescent="0.15">
      <c r="A126" s="10" t="s">
        <v>179</v>
      </c>
      <c r="B126" s="26">
        <f>'All Sports Exp'!T125</f>
        <v>132459.85284280937</v>
      </c>
      <c r="C126" s="26">
        <f>'All Sports Exp'!T251</f>
        <v>132417.59642857141</v>
      </c>
      <c r="D126" s="26">
        <f>'All Sports Exp'!T377</f>
        <v>119601.25938566553</v>
      </c>
      <c r="E126" s="26">
        <f>'All Sports Exp'!T503</f>
        <v>112663.05762711864</v>
      </c>
      <c r="F126" s="26">
        <f>'All Sports Exp'!T629</f>
        <v>107861.51839464883</v>
      </c>
      <c r="G126" s="26">
        <f>'All Sports Exp'!T755</f>
        <v>104968.21014492754</v>
      </c>
      <c r="H126" s="26">
        <f>'All Sports Exp'!T881</f>
        <v>90706.294915254242</v>
      </c>
      <c r="I126" s="26">
        <f>'All Sports Exp'!T1007</f>
        <v>74777.968197879862</v>
      </c>
      <c r="J126" s="26">
        <f>'All Sports Exp'!T1133</f>
        <v>70166.185430463578</v>
      </c>
      <c r="K126" s="30">
        <f t="shared" si="2"/>
        <v>945621.94336733897</v>
      </c>
      <c r="L126" s="30">
        <f t="shared" si="3"/>
        <v>105069.10481859322</v>
      </c>
    </row>
    <row r="127" spans="1:12" x14ac:dyDescent="0.15">
      <c r="A127" s="10" t="s">
        <v>180</v>
      </c>
      <c r="B127" s="26">
        <f>'All Sports Exp'!T126</f>
        <v>51629.151515151512</v>
      </c>
      <c r="C127" s="26">
        <f>'All Sports Exp'!T252</f>
        <v>48697.687258687256</v>
      </c>
      <c r="D127" s="26">
        <f>'All Sports Exp'!T378</f>
        <v>54682.169354838712</v>
      </c>
      <c r="E127" s="26">
        <f>'All Sports Exp'!T504</f>
        <v>53824.419913419915</v>
      </c>
      <c r="F127" s="26">
        <f>'All Sports Exp'!T630</f>
        <v>39980.46905537459</v>
      </c>
      <c r="G127" s="26">
        <f>'All Sports Exp'!T756</f>
        <v>42507.309446254068</v>
      </c>
      <c r="H127" s="26">
        <f>'All Sports Exp'!T882</f>
        <v>39239.226027397257</v>
      </c>
      <c r="I127" s="26">
        <f>'All Sports Exp'!T1008</f>
        <v>40206.678700361008</v>
      </c>
      <c r="J127" s="26">
        <f>'All Sports Exp'!T1134</f>
        <v>34847.865724381627</v>
      </c>
      <c r="K127" s="30">
        <f t="shared" si="2"/>
        <v>405614.97699586599</v>
      </c>
      <c r="L127" s="30">
        <f t="shared" si="3"/>
        <v>45068.330777318442</v>
      </c>
    </row>
    <row r="128" spans="1:12" x14ac:dyDescent="0.15">
      <c r="A128" s="10" t="s">
        <v>181</v>
      </c>
      <c r="B128" s="26">
        <f>'All Sports Exp'!T127</f>
        <v>74428.055555555562</v>
      </c>
      <c r="C128" s="26">
        <f>'All Sports Exp'!T253</f>
        <v>73367.319444444438</v>
      </c>
      <c r="D128" s="26">
        <f>'All Sports Exp'!T379</f>
        <v>69973.330275229353</v>
      </c>
      <c r="E128" s="26">
        <f>'All Sports Exp'!T505</f>
        <v>68848.753424657538</v>
      </c>
      <c r="F128" s="26">
        <f>'All Sports Exp'!T631</f>
        <v>64244.477272727272</v>
      </c>
      <c r="G128" s="26">
        <f>'All Sports Exp'!T757</f>
        <v>62160.841860465116</v>
      </c>
      <c r="H128" s="26">
        <f>'All Sports Exp'!T883</f>
        <v>57132.371559633029</v>
      </c>
      <c r="I128" s="26">
        <f>'All Sports Exp'!T1009</f>
        <v>53872.485849056604</v>
      </c>
      <c r="J128" s="26">
        <f>'All Sports Exp'!T1135</f>
        <v>48950.431924882629</v>
      </c>
      <c r="K128" s="30">
        <f t="shared" si="2"/>
        <v>572978.0671666516</v>
      </c>
      <c r="L128" s="30">
        <f t="shared" si="3"/>
        <v>63664.229685183513</v>
      </c>
    </row>
    <row r="129" spans="1:10" ht="14" x14ac:dyDescent="0.15">
      <c r="A129" s="32" t="s">
        <v>213</v>
      </c>
      <c r="B129" s="33">
        <f>SUM(B3:B128)</f>
        <v>14611219.443894193</v>
      </c>
      <c r="C129" s="33">
        <f>SUM(C3:C128)</f>
        <v>13784050.781070678</v>
      </c>
      <c r="D129" s="33">
        <f t="shared" ref="D129:J129" si="4">SUM(D3:D128)</f>
        <v>12785202.37757737</v>
      </c>
      <c r="E129" s="33">
        <f t="shared" si="4"/>
        <v>11947843.922006719</v>
      </c>
      <c r="F129" s="33">
        <f t="shared" si="4"/>
        <v>10917451.558332084</v>
      </c>
      <c r="G129" s="33">
        <f t="shared" si="4"/>
        <v>10452926.184381045</v>
      </c>
      <c r="H129" s="33">
        <f t="shared" si="4"/>
        <v>9664241.8849142268</v>
      </c>
      <c r="I129" s="33">
        <f t="shared" si="4"/>
        <v>9261687.4552916773</v>
      </c>
      <c r="J129" s="33">
        <f t="shared" si="4"/>
        <v>8476040.7760693338</v>
      </c>
    </row>
    <row r="130" spans="1:10" ht="14" x14ac:dyDescent="0.15">
      <c r="A130" s="32" t="s">
        <v>215</v>
      </c>
      <c r="B130" s="33">
        <f>AVERAGE(B3:B128)</f>
        <v>115962.05907852534</v>
      </c>
      <c r="C130" s="33">
        <f t="shared" ref="C130:J130" si="5">AVERAGE(C3:C128)</f>
        <v>109397.22842119585</v>
      </c>
      <c r="D130" s="33">
        <f t="shared" si="5"/>
        <v>101469.86013950294</v>
      </c>
      <c r="E130" s="33">
        <f t="shared" si="5"/>
        <v>94824.158111164434</v>
      </c>
      <c r="F130" s="33">
        <f t="shared" si="5"/>
        <v>86646.440939143518</v>
      </c>
      <c r="G130" s="33">
        <f t="shared" si="5"/>
        <v>82959.731622071791</v>
      </c>
      <c r="H130" s="33">
        <f t="shared" si="5"/>
        <v>76700.332419954182</v>
      </c>
      <c r="I130" s="33">
        <f t="shared" si="5"/>
        <v>73505.455994378397</v>
      </c>
      <c r="J130" s="33">
        <f t="shared" si="5"/>
        <v>67270.164889439155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7BAD-7AC2-2E49-9E70-25F671D1E10B}">
  <dimension ref="A1:L130"/>
  <sheetViews>
    <sheetView workbookViewId="0">
      <selection activeCell="C138" sqref="C138"/>
    </sheetView>
  </sheetViews>
  <sheetFormatPr baseColWidth="10" defaultRowHeight="13" x14ac:dyDescent="0.15"/>
  <cols>
    <col min="1" max="1" width="59.33203125" bestFit="1" customWidth="1"/>
    <col min="12" max="12" width="12.6640625" bestFit="1" customWidth="1"/>
  </cols>
  <sheetData>
    <row r="1" spans="1:12" x14ac:dyDescent="0.15">
      <c r="A1" s="28" t="s">
        <v>204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Exp'!U2</f>
        <v>22473.354243542435</v>
      </c>
      <c r="C3" s="26">
        <f>'All Sports Exp'!U128</f>
        <v>21148.519083969466</v>
      </c>
      <c r="D3" s="26">
        <f>'All Sports Exp'!U254</f>
        <v>19017.677902621723</v>
      </c>
      <c r="E3" s="26">
        <f>'All Sports Exp'!U380</f>
        <v>17200.225092250923</v>
      </c>
      <c r="F3" s="26">
        <f>'All Sports Exp'!U506</f>
        <v>20528.915662650601</v>
      </c>
      <c r="G3" s="26">
        <f>'All Sports Exp'!U632</f>
        <v>17091.444444444445</v>
      </c>
      <c r="H3" s="26">
        <f>'All Sports Exp'!U758</f>
        <v>18116.688073394496</v>
      </c>
      <c r="I3" s="26">
        <f>'All Sports Exp'!U884</f>
        <v>15879.476595744682</v>
      </c>
      <c r="J3" s="26">
        <f>'All Sports Exp'!U1010</f>
        <v>13867.379032258064</v>
      </c>
      <c r="K3" s="30">
        <f>SUM(B3:J3)</f>
        <v>165323.68013087686</v>
      </c>
      <c r="L3" s="30">
        <f>AVERAGE(B3:J3)</f>
        <v>18369.297792319652</v>
      </c>
    </row>
    <row r="4" spans="1:12" x14ac:dyDescent="0.15">
      <c r="A4" s="10" t="s">
        <v>17</v>
      </c>
      <c r="B4" s="26">
        <f>'All Sports Exp'!U3</f>
        <v>54596.045945945945</v>
      </c>
      <c r="C4" s="26">
        <f>'All Sports Exp'!U129</f>
        <v>52572.117333333335</v>
      </c>
      <c r="D4" s="26">
        <f>'All Sports Exp'!U255</f>
        <v>51847.495601173017</v>
      </c>
      <c r="E4" s="26">
        <f>'All Sports Exp'!U381</f>
        <v>49006.844720496898</v>
      </c>
      <c r="F4" s="26">
        <f>'All Sports Exp'!U507</f>
        <v>51233.43537414966</v>
      </c>
      <c r="G4" s="26">
        <f>'All Sports Exp'!U633</f>
        <v>55140.828996282529</v>
      </c>
      <c r="H4" s="26">
        <f>'All Sports Exp'!U759</f>
        <v>53663.212598425198</v>
      </c>
      <c r="I4" s="26">
        <f>'All Sports Exp'!U885</f>
        <v>52036.45075757576</v>
      </c>
      <c r="J4" s="26">
        <f>'All Sports Exp'!U1011</f>
        <v>48675.343065693429</v>
      </c>
      <c r="K4" s="30">
        <f t="shared" ref="K4:K67" si="0">SUM(B4:J4)</f>
        <v>468771.77439307579</v>
      </c>
      <c r="L4" s="30">
        <f t="shared" ref="L4:L67" si="1">AVERAGE(B4:J4)</f>
        <v>52085.752710341752</v>
      </c>
    </row>
    <row r="5" spans="1:12" x14ac:dyDescent="0.15">
      <c r="A5" s="10" t="s">
        <v>19</v>
      </c>
      <c r="B5" s="26">
        <f>'All Sports Exp'!U4</f>
        <v>22385.544600938967</v>
      </c>
      <c r="C5" s="26">
        <f>'All Sports Exp'!U130</f>
        <v>23668.760416666668</v>
      </c>
      <c r="D5" s="26">
        <f>'All Sports Exp'!U256</f>
        <v>24770.862857142856</v>
      </c>
      <c r="E5" s="26">
        <f>'All Sports Exp'!U382</f>
        <v>26930.654320987655</v>
      </c>
      <c r="F5" s="26">
        <f>'All Sports Exp'!U508</f>
        <v>23015.745341614907</v>
      </c>
      <c r="G5" s="26">
        <f>'All Sports Exp'!U634</f>
        <v>21619.748466257668</v>
      </c>
      <c r="H5" s="26">
        <f>'All Sports Exp'!U760</f>
        <v>18541.175438596492</v>
      </c>
      <c r="I5" s="26">
        <f>'All Sports Exp'!U886</f>
        <v>19000.115384615383</v>
      </c>
      <c r="J5" s="26">
        <f>'All Sports Exp'!U1012</f>
        <v>18346.503311258279</v>
      </c>
      <c r="K5" s="30">
        <f t="shared" si="0"/>
        <v>198279.11013807886</v>
      </c>
      <c r="L5" s="30">
        <f t="shared" si="1"/>
        <v>22031.012237564319</v>
      </c>
    </row>
    <row r="6" spans="1:12" x14ac:dyDescent="0.15">
      <c r="A6" s="10" t="s">
        <v>21</v>
      </c>
      <c r="B6" s="26">
        <f>'All Sports Exp'!U5</f>
        <v>77904.336769759451</v>
      </c>
      <c r="C6" s="26">
        <f>'All Sports Exp'!U131</f>
        <v>81143.806228373709</v>
      </c>
      <c r="D6" s="26">
        <f>'All Sports Exp'!U257</f>
        <v>76703.642105263163</v>
      </c>
      <c r="E6" s="26">
        <f>'All Sports Exp'!U383</f>
        <v>70427.506666666668</v>
      </c>
      <c r="F6" s="26">
        <f>'All Sports Exp'!U509</f>
        <v>59883.483660130718</v>
      </c>
      <c r="G6" s="26">
        <f>'All Sports Exp'!U635</f>
        <v>59603.853503184713</v>
      </c>
      <c r="H6" s="26">
        <f>'All Sports Exp'!U761</f>
        <v>57356.06600660066</v>
      </c>
      <c r="I6" s="26">
        <f>'All Sports Exp'!U887</f>
        <v>62961.399239543724</v>
      </c>
      <c r="J6" s="26">
        <f>'All Sports Exp'!U1013</f>
        <v>61935.271255060732</v>
      </c>
      <c r="K6" s="30">
        <f t="shared" si="0"/>
        <v>607919.36543458351</v>
      </c>
      <c r="L6" s="30">
        <f t="shared" si="1"/>
        <v>67546.596159398163</v>
      </c>
    </row>
    <row r="7" spans="1:12" x14ac:dyDescent="0.15">
      <c r="A7" s="10" t="s">
        <v>23</v>
      </c>
      <c r="B7" s="26">
        <f>'All Sports Exp'!U6</f>
        <v>28546.176470588234</v>
      </c>
      <c r="C7" s="26">
        <f>'All Sports Exp'!U132</f>
        <v>29643.641791044774</v>
      </c>
      <c r="D7" s="26">
        <f>'All Sports Exp'!U258</f>
        <v>32024.060728744938</v>
      </c>
      <c r="E7" s="26">
        <f>'All Sports Exp'!U384</f>
        <v>28198.253012048193</v>
      </c>
      <c r="F7" s="26">
        <f>'All Sports Exp'!U510</f>
        <v>27099.620553359684</v>
      </c>
      <c r="G7" s="26">
        <f>'All Sports Exp'!U636</f>
        <v>24486.018726591759</v>
      </c>
      <c r="H7" s="26">
        <f>'All Sports Exp'!U762</f>
        <v>24890.10743801653</v>
      </c>
      <c r="I7" s="26">
        <f>'All Sports Exp'!U888</f>
        <v>21386.437984496122</v>
      </c>
      <c r="J7" s="26">
        <f>'All Sports Exp'!U1014</f>
        <v>25056.472477064221</v>
      </c>
      <c r="K7" s="30">
        <f t="shared" si="0"/>
        <v>241330.78918195446</v>
      </c>
      <c r="L7" s="30">
        <f t="shared" si="1"/>
        <v>26814.532131328273</v>
      </c>
    </row>
    <row r="8" spans="1:12" x14ac:dyDescent="0.15">
      <c r="A8" s="10" t="s">
        <v>25</v>
      </c>
      <c r="B8" s="26">
        <f>'All Sports Exp'!U7</f>
        <v>70608.810389610386</v>
      </c>
      <c r="C8" s="26">
        <f>'All Sports Exp'!U133</f>
        <v>65168.806366047742</v>
      </c>
      <c r="D8" s="26">
        <f>'All Sports Exp'!U259</f>
        <v>57512.633971291863</v>
      </c>
      <c r="E8" s="26">
        <f>'All Sports Exp'!U385</f>
        <v>55570.985221674877</v>
      </c>
      <c r="F8" s="26">
        <f>'All Sports Exp'!U511</f>
        <v>51868.9012345679</v>
      </c>
      <c r="G8" s="26">
        <f>'All Sports Exp'!U637</f>
        <v>41979.081447963799</v>
      </c>
      <c r="H8" s="26">
        <f>'All Sports Exp'!U763</f>
        <v>42497.707616707616</v>
      </c>
      <c r="I8" s="26">
        <f>'All Sports Exp'!U889</f>
        <v>41033.849872773535</v>
      </c>
      <c r="J8" s="26">
        <f>'All Sports Exp'!U1015</f>
        <v>42254.557803468211</v>
      </c>
      <c r="K8" s="30">
        <f t="shared" si="0"/>
        <v>468495.33392410586</v>
      </c>
      <c r="L8" s="30">
        <f t="shared" si="1"/>
        <v>52055.037102678427</v>
      </c>
    </row>
    <row r="9" spans="1:12" x14ac:dyDescent="0.15">
      <c r="A9" s="10" t="s">
        <v>27</v>
      </c>
      <c r="B9" s="26">
        <f>'All Sports Exp'!U8</f>
        <v>33446.105263157893</v>
      </c>
      <c r="C9" s="26">
        <f>'All Sports Exp'!U134</f>
        <v>26457.261818181818</v>
      </c>
      <c r="D9" s="26">
        <f>'All Sports Exp'!U260</f>
        <v>26478.083018867925</v>
      </c>
      <c r="E9" s="26">
        <f>'All Sports Exp'!U386</f>
        <v>24646.279069767443</v>
      </c>
      <c r="F9" s="26">
        <f>'All Sports Exp'!U512</f>
        <v>22955.777777777777</v>
      </c>
      <c r="G9" s="26">
        <f>'All Sports Exp'!U638</f>
        <v>19783.892473118278</v>
      </c>
      <c r="H9" s="26">
        <f>'All Sports Exp'!U764</f>
        <v>17585.524752475249</v>
      </c>
      <c r="I9" s="26">
        <f>'All Sports Exp'!U890</f>
        <v>15941.669934640522</v>
      </c>
      <c r="J9" s="26">
        <f>'All Sports Exp'!U1016</f>
        <v>22401.837320574163</v>
      </c>
      <c r="K9" s="30">
        <f t="shared" si="0"/>
        <v>209696.4314285611</v>
      </c>
      <c r="L9" s="30">
        <f t="shared" si="1"/>
        <v>23299.603492062346</v>
      </c>
    </row>
    <row r="10" spans="1:12" x14ac:dyDescent="0.15">
      <c r="A10" s="10" t="s">
        <v>29</v>
      </c>
      <c r="B10" s="26">
        <f>'All Sports Exp'!U9</f>
        <v>43568.254587155963</v>
      </c>
      <c r="C10" s="26">
        <f>'All Sports Exp'!U135</f>
        <v>42456.585253456222</v>
      </c>
      <c r="D10" s="26">
        <f>'All Sports Exp'!U261</f>
        <v>37703.323210412149</v>
      </c>
      <c r="E10" s="26">
        <f>'All Sports Exp'!U387</f>
        <v>37003.893246187363</v>
      </c>
      <c r="F10" s="26">
        <f>'All Sports Exp'!U513</f>
        <v>35686.806941431671</v>
      </c>
      <c r="G10" s="26">
        <f>'All Sports Exp'!U639</f>
        <v>32460.449115044248</v>
      </c>
      <c r="H10" s="26">
        <f>'All Sports Exp'!U765</f>
        <v>31221.709006928406</v>
      </c>
      <c r="I10" s="26">
        <f>'All Sports Exp'!U891</f>
        <v>40527.208695652174</v>
      </c>
      <c r="J10" s="26">
        <f>'All Sports Exp'!U1017</f>
        <v>36143.736543909348</v>
      </c>
      <c r="K10" s="30">
        <f t="shared" si="0"/>
        <v>336771.96660017758</v>
      </c>
      <c r="L10" s="30">
        <f t="shared" si="1"/>
        <v>37419.107400019733</v>
      </c>
    </row>
    <row r="11" spans="1:12" x14ac:dyDescent="0.15">
      <c r="A11" s="10" t="s">
        <v>31</v>
      </c>
      <c r="B11" s="26">
        <f>'All Sports Exp'!U10</f>
        <v>26954.978723404256</v>
      </c>
      <c r="C11" s="26">
        <f>'All Sports Exp'!U136</f>
        <v>27667.978723404256</v>
      </c>
      <c r="D11" s="26">
        <f>'All Sports Exp'!U262</f>
        <v>25913.517543859649</v>
      </c>
      <c r="E11" s="26">
        <f>'All Sports Exp'!U388</f>
        <v>27435.495192307691</v>
      </c>
      <c r="F11" s="26">
        <f>'All Sports Exp'!U514</f>
        <v>22487.098290598289</v>
      </c>
      <c r="G11" s="26">
        <f>'All Sports Exp'!U640</f>
        <v>21815.052631578947</v>
      </c>
      <c r="H11" s="26">
        <f>'All Sports Exp'!U766</f>
        <v>21339.825471698114</v>
      </c>
      <c r="I11" s="26">
        <f>'All Sports Exp'!U892</f>
        <v>19919.877828054297</v>
      </c>
      <c r="J11" s="26">
        <f>'All Sports Exp'!U1018</f>
        <v>19304.453744493392</v>
      </c>
      <c r="K11" s="30">
        <f t="shared" si="0"/>
        <v>212838.27814939886</v>
      </c>
      <c r="L11" s="30">
        <f t="shared" si="1"/>
        <v>23648.69757215543</v>
      </c>
    </row>
    <row r="12" spans="1:12" x14ac:dyDescent="0.15">
      <c r="A12" s="10" t="s">
        <v>33</v>
      </c>
      <c r="B12" s="26">
        <f>'All Sports Exp'!U11</f>
        <v>35953.150417827295</v>
      </c>
      <c r="C12" s="26">
        <f>'All Sports Exp'!U137</f>
        <v>36353.023323615162</v>
      </c>
      <c r="D12" s="26">
        <f>'All Sports Exp'!U263</f>
        <v>41463.862542955329</v>
      </c>
      <c r="E12" s="26">
        <f>'All Sports Exp'!U389</f>
        <v>33402.127329192546</v>
      </c>
      <c r="F12" s="26">
        <f>'All Sports Exp'!U515</f>
        <v>30768.026315789473</v>
      </c>
      <c r="G12" s="26">
        <f>'All Sports Exp'!U641</f>
        <v>29134.981538461539</v>
      </c>
      <c r="H12" s="26">
        <f>'All Sports Exp'!U767</f>
        <v>25944.18895348837</v>
      </c>
      <c r="I12" s="26">
        <f>'All Sports Exp'!U893</f>
        <v>26230.973214285714</v>
      </c>
      <c r="J12" s="26">
        <f>'All Sports Exp'!U1019</f>
        <v>23051.767507002802</v>
      </c>
      <c r="K12" s="30">
        <f t="shared" si="0"/>
        <v>282302.10114261822</v>
      </c>
      <c r="L12" s="30">
        <f t="shared" si="1"/>
        <v>31366.900126957582</v>
      </c>
    </row>
    <row r="13" spans="1:12" x14ac:dyDescent="0.15">
      <c r="A13" s="10" t="s">
        <v>35</v>
      </c>
      <c r="B13" s="26">
        <f>'All Sports Exp'!U12</f>
        <v>40099.024767801857</v>
      </c>
      <c r="C13" s="26">
        <f>'All Sports Exp'!U138</f>
        <v>42759.769759450173</v>
      </c>
      <c r="D13" s="26">
        <f>'All Sports Exp'!U264</f>
        <v>39233.353951890036</v>
      </c>
      <c r="E13" s="26">
        <f>'All Sports Exp'!U390</f>
        <v>41356.906810035842</v>
      </c>
      <c r="F13" s="26">
        <f>'All Sports Exp'!U516</f>
        <v>30297.158783783783</v>
      </c>
      <c r="G13" s="26">
        <f>'All Sports Exp'!U642</f>
        <v>29552.825783972126</v>
      </c>
      <c r="H13" s="26">
        <f>'All Sports Exp'!U768</f>
        <v>27295.601374570448</v>
      </c>
      <c r="I13" s="26">
        <f>'All Sports Exp'!U894</f>
        <v>25288.721311475409</v>
      </c>
      <c r="J13" s="26">
        <f>'All Sports Exp'!U1020</f>
        <v>23029.181229773461</v>
      </c>
      <c r="K13" s="30">
        <f t="shared" si="0"/>
        <v>298912.54377275315</v>
      </c>
      <c r="L13" s="30">
        <f t="shared" si="1"/>
        <v>33212.504863639238</v>
      </c>
    </row>
    <row r="14" spans="1:12" x14ac:dyDescent="0.15">
      <c r="A14" s="10" t="s">
        <v>37</v>
      </c>
      <c r="B14" s="26">
        <f>'All Sports Exp'!U13</f>
        <v>27238.754098360656</v>
      </c>
      <c r="C14" s="26">
        <f>'All Sports Exp'!U139</f>
        <v>25378.355481727576</v>
      </c>
      <c r="D14" s="26">
        <f>'All Sports Exp'!U265</f>
        <v>22477.740983606556</v>
      </c>
      <c r="E14" s="26">
        <f>'All Sports Exp'!U391</f>
        <v>21198.735395189004</v>
      </c>
      <c r="F14" s="26">
        <f>'All Sports Exp'!U517</f>
        <v>20913.557142857142</v>
      </c>
      <c r="G14" s="26">
        <f>'All Sports Exp'!U643</f>
        <v>22816.019762845848</v>
      </c>
      <c r="H14" s="26">
        <f>'All Sports Exp'!U769</f>
        <v>19452.259259259259</v>
      </c>
      <c r="I14" s="26">
        <f>'All Sports Exp'!U895</f>
        <v>22564.638888888891</v>
      </c>
      <c r="J14" s="26">
        <f>'All Sports Exp'!U1021</f>
        <v>31086.812903225808</v>
      </c>
      <c r="K14" s="30">
        <f t="shared" si="0"/>
        <v>213126.87391596075</v>
      </c>
      <c r="L14" s="30">
        <f t="shared" si="1"/>
        <v>23680.763768440083</v>
      </c>
    </row>
    <row r="15" spans="1:12" x14ac:dyDescent="0.15">
      <c r="A15" s="10" t="s">
        <v>39</v>
      </c>
      <c r="B15" s="26">
        <f>'All Sports Exp'!U14</f>
        <v>57932.973384030418</v>
      </c>
      <c r="C15" s="26">
        <f>'All Sports Exp'!U140</f>
        <v>53450.763440860217</v>
      </c>
      <c r="D15" s="26">
        <f>'All Sports Exp'!U266</f>
        <v>52383.494809688578</v>
      </c>
      <c r="E15" s="26">
        <f>'All Sports Exp'!U392</f>
        <v>47497.346715328466</v>
      </c>
      <c r="F15" s="26">
        <f>'All Sports Exp'!U518</f>
        <v>40188.975609756097</v>
      </c>
      <c r="G15" s="26">
        <f>'All Sports Exp'!U644</f>
        <v>42966.40625</v>
      </c>
      <c r="H15" s="26">
        <f>'All Sports Exp'!U770</f>
        <v>39211.777777777781</v>
      </c>
      <c r="I15" s="26">
        <f>'All Sports Exp'!U896</f>
        <v>42133.233716475093</v>
      </c>
      <c r="J15" s="26">
        <f>'All Sports Exp'!U1022</f>
        <v>31517.726027397261</v>
      </c>
      <c r="K15" s="30">
        <f t="shared" si="0"/>
        <v>407282.69773131382</v>
      </c>
      <c r="L15" s="30">
        <f t="shared" si="1"/>
        <v>45253.633081257089</v>
      </c>
    </row>
    <row r="16" spans="1:12" x14ac:dyDescent="0.15">
      <c r="A16" s="10" t="s">
        <v>41</v>
      </c>
      <c r="B16" s="26">
        <f>'All Sports Exp'!U15</f>
        <v>30833.135999999999</v>
      </c>
      <c r="C16" s="26">
        <f>'All Sports Exp'!U141</f>
        <v>29066.910852713179</v>
      </c>
      <c r="D16" s="26">
        <f>'All Sports Exp'!U267</f>
        <v>29059.911196911198</v>
      </c>
      <c r="E16" s="26">
        <f>'All Sports Exp'!U393</f>
        <v>26996.182572614107</v>
      </c>
      <c r="F16" s="26">
        <f>'All Sports Exp'!U519</f>
        <v>27119.095890410958</v>
      </c>
      <c r="G16" s="26">
        <f>'All Sports Exp'!U645</f>
        <v>25167.080851063831</v>
      </c>
      <c r="H16" s="26">
        <f>'All Sports Exp'!U771</f>
        <v>21689.950207468879</v>
      </c>
      <c r="I16" s="26">
        <f>'All Sports Exp'!U897</f>
        <v>24190.652631578949</v>
      </c>
      <c r="J16" s="26">
        <f>'All Sports Exp'!U1023</f>
        <v>20354.080188679247</v>
      </c>
      <c r="K16" s="30">
        <f t="shared" si="0"/>
        <v>234477.00039144035</v>
      </c>
      <c r="L16" s="30">
        <f t="shared" si="1"/>
        <v>26053.000043493372</v>
      </c>
    </row>
    <row r="17" spans="1:12" x14ac:dyDescent="0.15">
      <c r="A17" s="10" t="s">
        <v>42</v>
      </c>
      <c r="B17" s="26">
        <f>'All Sports Exp'!U16</f>
        <v>46595.964125560538</v>
      </c>
      <c r="C17" s="26">
        <f>'All Sports Exp'!U142</f>
        <v>42873.279475982534</v>
      </c>
      <c r="D17" s="26">
        <f>'All Sports Exp'!U268</f>
        <v>38743.504310344826</v>
      </c>
      <c r="E17" s="26">
        <f>'All Sports Exp'!U394</f>
        <v>35952.060728744938</v>
      </c>
      <c r="F17" s="26">
        <f>'All Sports Exp'!U520</f>
        <v>33439.016393442624</v>
      </c>
      <c r="G17" s="26">
        <f>'All Sports Exp'!U646</f>
        <v>32197.160173160173</v>
      </c>
      <c r="H17" s="26">
        <f>'All Sports Exp'!U772</f>
        <v>30610</v>
      </c>
      <c r="I17" s="26">
        <f>'All Sports Exp'!U898</f>
        <v>20375.537593984962</v>
      </c>
      <c r="J17" s="26">
        <f>'All Sports Exp'!U1024</f>
        <v>20252.260869565216</v>
      </c>
      <c r="K17" s="30">
        <f t="shared" si="0"/>
        <v>301038.78367078584</v>
      </c>
      <c r="L17" s="30">
        <f t="shared" si="1"/>
        <v>33448.753741198423</v>
      </c>
    </row>
    <row r="18" spans="1:12" x14ac:dyDescent="0.15">
      <c r="A18" s="10" t="s">
        <v>44</v>
      </c>
      <c r="B18" s="26">
        <f>'All Sports Exp'!U17</f>
        <v>73665.161473087821</v>
      </c>
      <c r="C18" s="26">
        <f>'All Sports Exp'!U143</f>
        <v>73471.017964071856</v>
      </c>
      <c r="D18" s="26">
        <f>'All Sports Exp'!U269</f>
        <v>69699.110759493677</v>
      </c>
      <c r="E18" s="26">
        <f>'All Sports Exp'!U395</f>
        <v>61430.272445820432</v>
      </c>
      <c r="F18" s="26">
        <f>'All Sports Exp'!U521</f>
        <v>49235.820105820108</v>
      </c>
      <c r="G18" s="26">
        <f>'All Sports Exp'!U647</f>
        <v>41762.978048780489</v>
      </c>
      <c r="H18" s="26">
        <f>'All Sports Exp'!U773</f>
        <v>44739.850828729279</v>
      </c>
      <c r="I18" s="26">
        <f>'All Sports Exp'!U899</f>
        <v>60345.847272727275</v>
      </c>
      <c r="J18" s="26">
        <f>'All Sports Exp'!U1025</f>
        <v>47349.032028469752</v>
      </c>
      <c r="K18" s="30">
        <f t="shared" si="0"/>
        <v>521699.09092700074</v>
      </c>
      <c r="L18" s="30">
        <f t="shared" si="1"/>
        <v>57966.565658555635</v>
      </c>
    </row>
    <row r="19" spans="1:12" x14ac:dyDescent="0.15">
      <c r="A19" s="10" t="s">
        <v>45</v>
      </c>
      <c r="B19" s="26">
        <f>'All Sports Exp'!U18</f>
        <v>28697.796551724139</v>
      </c>
      <c r="C19" s="26">
        <f>'All Sports Exp'!U144</f>
        <v>27951.716723549489</v>
      </c>
      <c r="D19" s="26">
        <f>'All Sports Exp'!U270</f>
        <v>32884.257142857146</v>
      </c>
      <c r="E19" s="26">
        <f>'All Sports Exp'!U396</f>
        <v>30896.853174603173</v>
      </c>
      <c r="F19" s="26">
        <f>'All Sports Exp'!U522</f>
        <v>29351.800766283526</v>
      </c>
      <c r="G19" s="26">
        <f>'All Sports Exp'!U648</f>
        <v>24598.946428571428</v>
      </c>
      <c r="H19" s="26">
        <f>'All Sports Exp'!U774</f>
        <v>29358.34375</v>
      </c>
      <c r="I19" s="26">
        <f>'All Sports Exp'!U900</f>
        <v>34801.090361445786</v>
      </c>
      <c r="J19" s="26">
        <f>'All Sports Exp'!U1026</f>
        <v>21263.948616600792</v>
      </c>
      <c r="K19" s="30">
        <f t="shared" si="0"/>
        <v>259804.75351563547</v>
      </c>
      <c r="L19" s="30">
        <f t="shared" si="1"/>
        <v>28867.194835070608</v>
      </c>
    </row>
    <row r="20" spans="1:12" x14ac:dyDescent="0.15">
      <c r="A20" s="10" t="s">
        <v>46</v>
      </c>
      <c r="B20" s="26">
        <f>'All Sports Exp'!U19</f>
        <v>23330.698717948719</v>
      </c>
      <c r="C20" s="26">
        <f>'All Sports Exp'!U145</f>
        <v>25552.441358024691</v>
      </c>
      <c r="D20" s="26">
        <f>'All Sports Exp'!U271</f>
        <v>25815.436065573769</v>
      </c>
      <c r="E20" s="26">
        <f>'All Sports Exp'!U397</f>
        <v>24669.509316770185</v>
      </c>
      <c r="F20" s="26">
        <f>'All Sports Exp'!U523</f>
        <v>23173.199356913185</v>
      </c>
      <c r="G20" s="26">
        <f>'All Sports Exp'!U649</f>
        <v>21269.335463258787</v>
      </c>
      <c r="H20" s="26">
        <f>'All Sports Exp'!U775</f>
        <v>20631.67088607595</v>
      </c>
      <c r="I20" s="26">
        <f>'All Sports Exp'!U901</f>
        <v>23502.526923076923</v>
      </c>
      <c r="J20" s="26">
        <f>'All Sports Exp'!U1027</f>
        <v>24469.204166666666</v>
      </c>
      <c r="K20" s="30">
        <f t="shared" si="0"/>
        <v>212414.02225430886</v>
      </c>
      <c r="L20" s="30">
        <f t="shared" si="1"/>
        <v>23601.558028256539</v>
      </c>
    </row>
    <row r="21" spans="1:12" x14ac:dyDescent="0.15">
      <c r="A21" s="10" t="s">
        <v>47</v>
      </c>
      <c r="B21" s="26">
        <f>'All Sports Exp'!U20</f>
        <v>27651.948275862069</v>
      </c>
      <c r="C21" s="26">
        <f>'All Sports Exp'!U146</f>
        <v>26916.843881856541</v>
      </c>
      <c r="D21" s="26">
        <f>'All Sports Exp'!U272</f>
        <v>13303.610079575597</v>
      </c>
      <c r="E21" s="26">
        <f>'All Sports Exp'!U398</f>
        <v>20869.785714285714</v>
      </c>
      <c r="F21" s="26">
        <f>'All Sports Exp'!U524</f>
        <v>20569.207792207791</v>
      </c>
      <c r="G21" s="26">
        <f>'All Sports Exp'!U650</f>
        <v>17255.69264069264</v>
      </c>
      <c r="H21" s="26">
        <f>'All Sports Exp'!U776</f>
        <v>18469.78787878788</v>
      </c>
      <c r="I21" s="26">
        <f>'All Sports Exp'!U902</f>
        <v>19115.382653061224</v>
      </c>
      <c r="J21" s="26">
        <f>'All Sports Exp'!U1028</f>
        <v>20922.111764705882</v>
      </c>
      <c r="K21" s="30">
        <f t="shared" si="0"/>
        <v>185074.3706810353</v>
      </c>
      <c r="L21" s="30">
        <f t="shared" si="1"/>
        <v>20563.818964559479</v>
      </c>
    </row>
    <row r="22" spans="1:12" x14ac:dyDescent="0.15">
      <c r="A22" s="10" t="s">
        <v>49</v>
      </c>
      <c r="B22" s="26">
        <f>'All Sports Exp'!U21</f>
        <v>22071.732075471697</v>
      </c>
      <c r="C22" s="26">
        <f>'All Sports Exp'!U147</f>
        <v>23982.594936708861</v>
      </c>
      <c r="D22" s="26">
        <f>'All Sports Exp'!U273</f>
        <v>28369.045267489713</v>
      </c>
      <c r="E22" s="26">
        <f>'All Sports Exp'!U399</f>
        <v>27769.487068965518</v>
      </c>
      <c r="F22" s="26">
        <f>'All Sports Exp'!U525</f>
        <v>27309.089361702128</v>
      </c>
      <c r="G22" s="26">
        <f>'All Sports Exp'!U651</f>
        <v>25065.858870967742</v>
      </c>
      <c r="H22" s="26">
        <f>'All Sports Exp'!U777</f>
        <v>24358.455284552845</v>
      </c>
      <c r="I22" s="26">
        <f>'All Sports Exp'!U903</f>
        <v>26146.666666666668</v>
      </c>
      <c r="J22" s="26">
        <f>'All Sports Exp'!U1029</f>
        <v>24677.893719806762</v>
      </c>
      <c r="K22" s="30">
        <f t="shared" si="0"/>
        <v>229750.82325233196</v>
      </c>
      <c r="L22" s="30">
        <f t="shared" si="1"/>
        <v>25527.869250259108</v>
      </c>
    </row>
    <row r="23" spans="1:12" x14ac:dyDescent="0.15">
      <c r="A23" s="10" t="s">
        <v>50</v>
      </c>
      <c r="B23" s="26">
        <f>'All Sports Exp'!U22</f>
        <v>72961.851190476184</v>
      </c>
      <c r="C23" s="26">
        <f>'All Sports Exp'!U148</f>
        <v>55395.9</v>
      </c>
      <c r="D23" s="26">
        <f>'All Sports Exp'!U274</f>
        <v>63701.480243161095</v>
      </c>
      <c r="E23" s="26">
        <f>'All Sports Exp'!U400</f>
        <v>57225.133522727272</v>
      </c>
      <c r="F23" s="26">
        <f>'All Sports Exp'!U526</f>
        <v>40014.762162162166</v>
      </c>
      <c r="G23" s="26">
        <f>'All Sports Exp'!U652</f>
        <v>40023.447852760735</v>
      </c>
      <c r="H23" s="26">
        <f>'All Sports Exp'!U778</f>
        <v>32578.794195250659</v>
      </c>
      <c r="I23" s="26">
        <f>'All Sports Exp'!U904</f>
        <v>34091.755555555559</v>
      </c>
      <c r="J23" s="26">
        <f>'All Sports Exp'!U1030</f>
        <v>31493.05586592179</v>
      </c>
      <c r="K23" s="30">
        <f t="shared" si="0"/>
        <v>427486.18058801547</v>
      </c>
      <c r="L23" s="30">
        <f t="shared" si="1"/>
        <v>47498.4645097795</v>
      </c>
    </row>
    <row r="24" spans="1:12" x14ac:dyDescent="0.15">
      <c r="A24" s="10" t="s">
        <v>51</v>
      </c>
      <c r="B24" s="26">
        <f>'All Sports Exp'!U23</f>
        <v>50698.620689655174</v>
      </c>
      <c r="C24" s="26">
        <f>'All Sports Exp'!U149</f>
        <v>47550.509259259263</v>
      </c>
      <c r="D24" s="26">
        <f>'All Sports Exp'!U275</f>
        <v>49656.358851674639</v>
      </c>
      <c r="E24" s="26">
        <f>'All Sports Exp'!U401</f>
        <v>42173.257575757576</v>
      </c>
      <c r="F24" s="26">
        <f>'All Sports Exp'!U527</f>
        <v>42780.901960784315</v>
      </c>
      <c r="G24" s="26">
        <f>'All Sports Exp'!U653</f>
        <v>42711.859375</v>
      </c>
      <c r="H24" s="26">
        <f>'All Sports Exp'!U779</f>
        <v>43148.160220994476</v>
      </c>
      <c r="I24" s="26">
        <f>'All Sports Exp'!U905</f>
        <v>46853.128654970758</v>
      </c>
      <c r="J24" s="26">
        <f>'All Sports Exp'!U1031</f>
        <v>48388.109677419357</v>
      </c>
      <c r="K24" s="30">
        <f t="shared" si="0"/>
        <v>413960.90626551554</v>
      </c>
      <c r="L24" s="30">
        <f t="shared" si="1"/>
        <v>45995.656251723951</v>
      </c>
    </row>
    <row r="25" spans="1:12" x14ac:dyDescent="0.15">
      <c r="A25" s="10" t="s">
        <v>53</v>
      </c>
      <c r="B25" s="26">
        <f>'All Sports Exp'!U24</f>
        <v>28064.873786407767</v>
      </c>
      <c r="C25" s="26">
        <f>'All Sports Exp'!U150</f>
        <v>25798.271844660194</v>
      </c>
      <c r="D25" s="26">
        <f>'All Sports Exp'!U276</f>
        <v>22286.402843601896</v>
      </c>
      <c r="E25" s="26">
        <f>'All Sports Exp'!U402</f>
        <v>20240.216494845361</v>
      </c>
      <c r="F25" s="26">
        <f>'All Sports Exp'!U528</f>
        <v>19604.260638297874</v>
      </c>
      <c r="G25" s="26">
        <f>'All Sports Exp'!U654</f>
        <v>16002.703517587939</v>
      </c>
      <c r="H25" s="26">
        <f>'All Sports Exp'!U780</f>
        <v>14271.589743589744</v>
      </c>
      <c r="I25" s="26">
        <f>'All Sports Exp'!U906</f>
        <v>14068.239583333334</v>
      </c>
      <c r="J25" s="26">
        <f>'All Sports Exp'!U1032</f>
        <v>18480.422077922078</v>
      </c>
      <c r="K25" s="30">
        <f t="shared" si="0"/>
        <v>178816.98053024622</v>
      </c>
      <c r="L25" s="30">
        <f t="shared" si="1"/>
        <v>19868.553392249582</v>
      </c>
    </row>
    <row r="26" spans="1:12" x14ac:dyDescent="0.15">
      <c r="A26" s="10" t="s">
        <v>54</v>
      </c>
      <c r="B26" s="26">
        <f>'All Sports Exp'!U25</f>
        <v>32576.331797235023</v>
      </c>
      <c r="C26" s="26">
        <f>'All Sports Exp'!U151</f>
        <v>28911.51282051282</v>
      </c>
      <c r="D26" s="26">
        <f>'All Sports Exp'!U277</f>
        <v>30334.092307692306</v>
      </c>
      <c r="E26" s="26">
        <f>'All Sports Exp'!U403</f>
        <v>29869.259615384617</v>
      </c>
      <c r="F26" s="26">
        <f>'All Sports Exp'!U529</f>
        <v>31325.371134020617</v>
      </c>
      <c r="G26" s="26">
        <f>'All Sports Exp'!U655</f>
        <v>32148.068493150684</v>
      </c>
      <c r="H26" s="26">
        <f>'All Sports Exp'!U781</f>
        <v>25059.484375</v>
      </c>
      <c r="I26" s="26">
        <f>'All Sports Exp'!U907</f>
        <v>29608.983050847459</v>
      </c>
      <c r="J26" s="26">
        <f>'All Sports Exp'!U1033</f>
        <v>19370.247311827956</v>
      </c>
      <c r="K26" s="30">
        <f t="shared" si="0"/>
        <v>259203.35090567151</v>
      </c>
      <c r="L26" s="30">
        <f t="shared" si="1"/>
        <v>28800.372322852389</v>
      </c>
    </row>
    <row r="27" spans="1:12" x14ac:dyDescent="0.15">
      <c r="A27" s="10" t="s">
        <v>55</v>
      </c>
      <c r="B27" s="26">
        <f>'All Sports Exp'!U26</f>
        <v>50013.890510948906</v>
      </c>
      <c r="C27" s="26">
        <f>'All Sports Exp'!U152</f>
        <v>49956.207792207795</v>
      </c>
      <c r="D27" s="26">
        <f>'All Sports Exp'!U278</f>
        <v>45573.259640102828</v>
      </c>
      <c r="E27" s="26">
        <f>'All Sports Exp'!U404</f>
        <v>42310.789340101524</v>
      </c>
      <c r="F27" s="26">
        <f>'All Sports Exp'!U530</f>
        <v>41049.168367346938</v>
      </c>
      <c r="G27" s="26">
        <f>'All Sports Exp'!U656</f>
        <v>39633.304582210243</v>
      </c>
      <c r="H27" s="26">
        <f>'All Sports Exp'!U782</f>
        <v>38199.826330532211</v>
      </c>
      <c r="I27" s="26">
        <f>'All Sports Exp'!U908</f>
        <v>35311.210106382976</v>
      </c>
      <c r="J27" s="26">
        <f>'All Sports Exp'!U1034</f>
        <v>34366.229508196724</v>
      </c>
      <c r="K27" s="30">
        <f t="shared" si="0"/>
        <v>376413.88617803011</v>
      </c>
      <c r="L27" s="30">
        <f t="shared" si="1"/>
        <v>41823.765130892236</v>
      </c>
    </row>
    <row r="28" spans="1:12" x14ac:dyDescent="0.15">
      <c r="A28" s="10" t="s">
        <v>56</v>
      </c>
      <c r="B28" s="26">
        <f>'All Sports Exp'!U27</f>
        <v>63039.591999999997</v>
      </c>
      <c r="C28" s="26">
        <f>'All Sports Exp'!U153</f>
        <v>57681.554216867473</v>
      </c>
      <c r="D28" s="26">
        <f>'All Sports Exp'!U279</f>
        <v>58863.795081967211</v>
      </c>
      <c r="E28" s="26">
        <f>'All Sports Exp'!U405</f>
        <v>51679.325490196075</v>
      </c>
      <c r="F28" s="26">
        <f>'All Sports Exp'!U531</f>
        <v>56559.209401709399</v>
      </c>
      <c r="G28" s="26">
        <f>'All Sports Exp'!U657</f>
        <v>57025.3</v>
      </c>
      <c r="H28" s="26">
        <f>'All Sports Exp'!U783</f>
        <v>42221.276978417263</v>
      </c>
      <c r="I28" s="26">
        <f>'All Sports Exp'!U909</f>
        <v>40429.433198380568</v>
      </c>
      <c r="J28" s="26">
        <f>'All Sports Exp'!U1035</f>
        <v>32270.465116279069</v>
      </c>
      <c r="K28" s="30">
        <f t="shared" si="0"/>
        <v>459769.95148381701</v>
      </c>
      <c r="L28" s="30">
        <f t="shared" si="1"/>
        <v>51085.55016486856</v>
      </c>
    </row>
    <row r="29" spans="1:12" x14ac:dyDescent="0.15">
      <c r="A29" s="10" t="s">
        <v>58</v>
      </c>
      <c r="B29" s="26">
        <f>'All Sports Exp'!U28</f>
        <v>47669.963636363638</v>
      </c>
      <c r="C29" s="26">
        <f>'All Sports Exp'!U154</f>
        <v>41725.460750853243</v>
      </c>
      <c r="D29" s="26">
        <f>'All Sports Exp'!U280</f>
        <v>36690.216129032255</v>
      </c>
      <c r="E29" s="26">
        <f>'All Sports Exp'!U406</f>
        <v>36817.215488215486</v>
      </c>
      <c r="F29" s="26">
        <f>'All Sports Exp'!U532</f>
        <v>32655.009584664538</v>
      </c>
      <c r="G29" s="26">
        <f>'All Sports Exp'!U658</f>
        <v>31748.477124183006</v>
      </c>
      <c r="H29" s="26">
        <f>'All Sports Exp'!U784</f>
        <v>31490.40625</v>
      </c>
      <c r="I29" s="26">
        <f>'All Sports Exp'!U910</f>
        <v>29807.365942028984</v>
      </c>
      <c r="J29" s="26">
        <f>'All Sports Exp'!U1036</f>
        <v>27014.68</v>
      </c>
      <c r="K29" s="30">
        <f t="shared" si="0"/>
        <v>315618.79490534111</v>
      </c>
      <c r="L29" s="30">
        <f t="shared" si="1"/>
        <v>35068.754989482346</v>
      </c>
    </row>
    <row r="30" spans="1:12" x14ac:dyDescent="0.15">
      <c r="A30" s="10" t="s">
        <v>60</v>
      </c>
      <c r="B30" s="26">
        <f>'All Sports Exp'!U29</f>
        <v>25801.744525547445</v>
      </c>
      <c r="C30" s="26">
        <f>'All Sports Exp'!U155</f>
        <v>26469.94</v>
      </c>
      <c r="D30" s="26">
        <f>'All Sports Exp'!U281</f>
        <v>27154.436000000002</v>
      </c>
      <c r="E30" s="26">
        <f>'All Sports Exp'!U407</f>
        <v>23478.227941176472</v>
      </c>
      <c r="F30" s="26">
        <f>'All Sports Exp'!U533</f>
        <v>27572.082949308755</v>
      </c>
      <c r="G30" s="26">
        <f>'All Sports Exp'!U659</f>
        <v>27433.216748768475</v>
      </c>
      <c r="H30" s="26">
        <f>'All Sports Exp'!U785</f>
        <v>23226.025531914893</v>
      </c>
      <c r="I30" s="26">
        <f>'All Sports Exp'!U911</f>
        <v>28056.256544502619</v>
      </c>
      <c r="J30" s="26">
        <f>'All Sports Exp'!U1037</f>
        <v>22402.225806451614</v>
      </c>
      <c r="K30" s="30">
        <f t="shared" si="0"/>
        <v>231594.15604767029</v>
      </c>
      <c r="L30" s="30">
        <f t="shared" si="1"/>
        <v>25732.684005296698</v>
      </c>
    </row>
    <row r="31" spans="1:12" x14ac:dyDescent="0.15">
      <c r="A31" s="10" t="s">
        <v>61</v>
      </c>
      <c r="B31" s="26">
        <f>'All Sports Exp'!U30</f>
        <v>35281.474285714285</v>
      </c>
      <c r="C31" s="26">
        <f>'All Sports Exp'!U156</f>
        <v>32411.281065088759</v>
      </c>
      <c r="D31" s="26">
        <f>'All Sports Exp'!U282</f>
        <v>30573.442367601245</v>
      </c>
      <c r="E31" s="26">
        <f>'All Sports Exp'!U408</f>
        <v>36172.321533923307</v>
      </c>
      <c r="F31" s="26">
        <f>'All Sports Exp'!U534</f>
        <v>34361.954545454544</v>
      </c>
      <c r="G31" s="26">
        <f>'All Sports Exp'!U660</f>
        <v>23843.903614457831</v>
      </c>
      <c r="H31" s="26">
        <f>'All Sports Exp'!U786</f>
        <v>24595.864768683274</v>
      </c>
      <c r="I31" s="26">
        <f>'All Sports Exp'!U912</f>
        <v>30285.035019455252</v>
      </c>
      <c r="J31" s="26">
        <f>'All Sports Exp'!U1038</f>
        <v>18079.518518518518</v>
      </c>
      <c r="K31" s="30">
        <f t="shared" si="0"/>
        <v>265604.79571889702</v>
      </c>
      <c r="L31" s="30">
        <f t="shared" si="1"/>
        <v>29511.643968766337</v>
      </c>
    </row>
    <row r="32" spans="1:12" x14ac:dyDescent="0.15">
      <c r="A32" s="10" t="s">
        <v>63</v>
      </c>
      <c r="B32" s="26">
        <f>'All Sports Exp'!U31</f>
        <v>80731.588652482271</v>
      </c>
      <c r="C32" s="26">
        <f>'All Sports Exp'!U157</f>
        <v>78537.384892086324</v>
      </c>
      <c r="D32" s="26">
        <f>'All Sports Exp'!U283</f>
        <v>72669.462897526508</v>
      </c>
      <c r="E32" s="26">
        <f>'All Sports Exp'!U409</f>
        <v>62745.279461279461</v>
      </c>
      <c r="F32" s="26">
        <f>'All Sports Exp'!U535</f>
        <v>62109.307692307695</v>
      </c>
      <c r="G32" s="26">
        <f>'All Sports Exp'!U661</f>
        <v>63648.087649402391</v>
      </c>
      <c r="H32" s="26">
        <f>'All Sports Exp'!U787</f>
        <v>56425.87890625</v>
      </c>
      <c r="I32" s="26">
        <f>'All Sports Exp'!U913</f>
        <v>60460.465306122453</v>
      </c>
      <c r="J32" s="26">
        <f>'All Sports Exp'!U1039</f>
        <v>51265.45</v>
      </c>
      <c r="K32" s="30">
        <f t="shared" si="0"/>
        <v>588592.90545745706</v>
      </c>
      <c r="L32" s="30">
        <f t="shared" si="1"/>
        <v>65399.211717495229</v>
      </c>
    </row>
    <row r="33" spans="1:12" x14ac:dyDescent="0.15">
      <c r="A33" s="10" t="s">
        <v>65</v>
      </c>
      <c r="B33" s="26">
        <f>'All Sports Exp'!U32</f>
        <v>27186.78125</v>
      </c>
      <c r="C33" s="26">
        <f>'All Sports Exp'!U158</f>
        <v>30098.816091954024</v>
      </c>
      <c r="D33" s="26">
        <f>'All Sports Exp'!U284</f>
        <v>30877.696428571428</v>
      </c>
      <c r="E33" s="26">
        <f>'All Sports Exp'!U410</f>
        <v>30547.880239520957</v>
      </c>
      <c r="F33" s="26">
        <f>'All Sports Exp'!U536</f>
        <v>29113.633720930233</v>
      </c>
      <c r="G33" s="26">
        <f>'All Sports Exp'!U662</f>
        <v>26431.523178807947</v>
      </c>
      <c r="H33" s="26">
        <f>'All Sports Exp'!U788</f>
        <v>27657.620437956204</v>
      </c>
      <c r="I33" s="26">
        <f>'All Sports Exp'!U914</f>
        <v>24195.248407643314</v>
      </c>
      <c r="J33" s="26">
        <f>'All Sports Exp'!U1040</f>
        <v>24567.527397260274</v>
      </c>
      <c r="K33" s="30">
        <f t="shared" si="0"/>
        <v>250676.72715264439</v>
      </c>
      <c r="L33" s="30">
        <f t="shared" si="1"/>
        <v>27852.969683627154</v>
      </c>
    </row>
    <row r="34" spans="1:12" x14ac:dyDescent="0.15">
      <c r="A34" s="10" t="s">
        <v>66</v>
      </c>
      <c r="B34" s="26">
        <f>'All Sports Exp'!U33</f>
        <v>31629.976415094341</v>
      </c>
      <c r="C34" s="26">
        <f>'All Sports Exp'!U159</f>
        <v>26244.367768595042</v>
      </c>
      <c r="D34" s="26">
        <f>'All Sports Exp'!U285</f>
        <v>26452.004149377593</v>
      </c>
      <c r="E34" s="26">
        <f>'All Sports Exp'!U411</f>
        <v>26151.850877192981</v>
      </c>
      <c r="F34" s="26">
        <f>'All Sports Exp'!U537</f>
        <v>26903.560747663552</v>
      </c>
      <c r="G34" s="26">
        <f>'All Sports Exp'!U663</f>
        <v>25996.422330097088</v>
      </c>
      <c r="H34" s="26">
        <f>'All Sports Exp'!U789</f>
        <v>24344.593607305935</v>
      </c>
      <c r="I34" s="26">
        <f>'All Sports Exp'!U915</f>
        <v>24350.921296296296</v>
      </c>
      <c r="J34" s="26">
        <f>'All Sports Exp'!U1041</f>
        <v>23771.807017543859</v>
      </c>
      <c r="K34" s="30">
        <f t="shared" si="0"/>
        <v>235845.50420916665</v>
      </c>
      <c r="L34" s="30">
        <f t="shared" si="1"/>
        <v>26205.056023240741</v>
      </c>
    </row>
    <row r="35" spans="1:12" x14ac:dyDescent="0.15">
      <c r="A35" s="10" t="s">
        <v>68</v>
      </c>
      <c r="B35" s="26">
        <f>'All Sports Exp'!U34</f>
        <v>26842.844827586207</v>
      </c>
      <c r="C35" s="26">
        <f>'All Sports Exp'!U160</f>
        <v>26156.949438202246</v>
      </c>
      <c r="D35" s="26">
        <f>'All Sports Exp'!U286</f>
        <v>26005.303030303032</v>
      </c>
      <c r="E35" s="26">
        <f>'All Sports Exp'!U412</f>
        <v>26628.212962962964</v>
      </c>
      <c r="F35" s="26">
        <f>'All Sports Exp'!U538</f>
        <v>25780.552287581701</v>
      </c>
      <c r="G35" s="26">
        <f>'All Sports Exp'!U664</f>
        <v>24325.716129032258</v>
      </c>
      <c r="H35" s="26">
        <f>'All Sports Exp'!U790</f>
        <v>23027.5</v>
      </c>
      <c r="I35" s="26">
        <f>'All Sports Exp'!U916</f>
        <v>21473.064896755161</v>
      </c>
      <c r="J35" s="26">
        <f>'All Sports Exp'!U1042</f>
        <v>21781.794303797469</v>
      </c>
      <c r="K35" s="30">
        <f t="shared" si="0"/>
        <v>222021.93787622105</v>
      </c>
      <c r="L35" s="30">
        <f t="shared" si="1"/>
        <v>24669.104208469005</v>
      </c>
    </row>
    <row r="36" spans="1:12" x14ac:dyDescent="0.15">
      <c r="A36" s="10" t="s">
        <v>69</v>
      </c>
      <c r="B36" s="26">
        <f>'All Sports Exp'!U35</f>
        <v>44856.378619153678</v>
      </c>
      <c r="C36" s="26">
        <f>'All Sports Exp'!U161</f>
        <v>39108.185031185028</v>
      </c>
      <c r="D36" s="26">
        <f>'All Sports Exp'!U287</f>
        <v>39289.774122807015</v>
      </c>
      <c r="E36" s="26">
        <f>'All Sports Exp'!U413</f>
        <v>35490.412863070538</v>
      </c>
      <c r="F36" s="26">
        <f>'All Sports Exp'!U539</f>
        <v>32908.144989339016</v>
      </c>
      <c r="G36" s="26">
        <f>'All Sports Exp'!U665</f>
        <v>34210.195175438595</v>
      </c>
      <c r="H36" s="26">
        <f>'All Sports Exp'!U791</f>
        <v>31133.317596566525</v>
      </c>
      <c r="I36" s="26">
        <f>'All Sports Exp'!U917</f>
        <v>29701.034623217922</v>
      </c>
      <c r="J36" s="26">
        <f>'All Sports Exp'!U1043</f>
        <v>29062.458695652174</v>
      </c>
      <c r="K36" s="30">
        <f t="shared" si="0"/>
        <v>315759.9017164305</v>
      </c>
      <c r="L36" s="30">
        <f t="shared" si="1"/>
        <v>35084.433524047832</v>
      </c>
    </row>
    <row r="37" spans="1:12" x14ac:dyDescent="0.15">
      <c r="A37" s="10" t="s">
        <v>70</v>
      </c>
      <c r="B37" s="26">
        <f>'All Sports Exp'!U36</f>
        <v>51878.486486486487</v>
      </c>
      <c r="C37" s="26">
        <f>'All Sports Exp'!U162</f>
        <v>50433.637583892618</v>
      </c>
      <c r="D37" s="26">
        <f>'All Sports Exp'!U288</f>
        <v>45648.570512820515</v>
      </c>
      <c r="E37" s="26">
        <f>'All Sports Exp'!U414</f>
        <v>42744.383647798742</v>
      </c>
      <c r="F37" s="26">
        <f>'All Sports Exp'!U540</f>
        <v>43145.256249999999</v>
      </c>
      <c r="G37" s="26">
        <f>'All Sports Exp'!U666</f>
        <v>34092.710059171601</v>
      </c>
      <c r="H37" s="26">
        <f>'All Sports Exp'!U792</f>
        <v>31129.466257668711</v>
      </c>
      <c r="I37" s="26">
        <f>'All Sports Exp'!U918</f>
        <v>36059.642384105959</v>
      </c>
      <c r="J37" s="26">
        <f>'All Sports Exp'!U1044</f>
        <v>29777.074534161489</v>
      </c>
      <c r="K37" s="30">
        <f t="shared" si="0"/>
        <v>364909.22771610611</v>
      </c>
      <c r="L37" s="30">
        <f t="shared" si="1"/>
        <v>40545.469746234012</v>
      </c>
    </row>
    <row r="38" spans="1:12" x14ac:dyDescent="0.15">
      <c r="A38" s="10" t="s">
        <v>72</v>
      </c>
      <c r="B38" s="26">
        <f>'All Sports Exp'!U37</f>
        <v>68087.84210526316</v>
      </c>
      <c r="C38" s="26">
        <f>'All Sports Exp'!U163</f>
        <v>73195.505050505046</v>
      </c>
      <c r="D38" s="26">
        <f>'All Sports Exp'!U289</f>
        <v>68685.882978723399</v>
      </c>
      <c r="E38" s="26">
        <f>'All Sports Exp'!U415</f>
        <v>72165.751552795031</v>
      </c>
      <c r="F38" s="26">
        <f>'All Sports Exp'!U541</f>
        <v>56386.269230769234</v>
      </c>
      <c r="G38" s="26">
        <f>'All Sports Exp'!U667</f>
        <v>54283.308641975309</v>
      </c>
      <c r="H38" s="26">
        <f>'All Sports Exp'!U793</f>
        <v>38247.415841584159</v>
      </c>
      <c r="I38" s="26">
        <f>'All Sports Exp'!U919</f>
        <v>35526.712871287127</v>
      </c>
      <c r="J38" s="26">
        <f>'All Sports Exp'!U1045</f>
        <v>34892.554945054944</v>
      </c>
      <c r="K38" s="30">
        <f t="shared" si="0"/>
        <v>501471.24321795738</v>
      </c>
      <c r="L38" s="30">
        <f t="shared" si="1"/>
        <v>55719.027024217488</v>
      </c>
    </row>
    <row r="39" spans="1:12" x14ac:dyDescent="0.15">
      <c r="A39" s="10" t="s">
        <v>74</v>
      </c>
      <c r="B39" s="26">
        <f>'All Sports Exp'!U38</f>
        <v>27815.196078431374</v>
      </c>
      <c r="C39" s="26">
        <f>'All Sports Exp'!U164</f>
        <v>27094.996031746032</v>
      </c>
      <c r="D39" s="26">
        <f>'All Sports Exp'!U290</f>
        <v>24260.574394463667</v>
      </c>
      <c r="E39" s="26">
        <f>'All Sports Exp'!U416</f>
        <v>28425.912547528518</v>
      </c>
      <c r="F39" s="26">
        <f>'All Sports Exp'!U542</f>
        <v>28292.661478599221</v>
      </c>
      <c r="G39" s="26">
        <f>'All Sports Exp'!U668</f>
        <v>28101.772908366533</v>
      </c>
      <c r="H39" s="26">
        <f>'All Sports Exp'!U794</f>
        <v>28196.950413223141</v>
      </c>
      <c r="I39" s="26">
        <f>'All Sports Exp'!U920</f>
        <v>25796.981481481482</v>
      </c>
      <c r="J39" s="26">
        <f>'All Sports Exp'!U1046</f>
        <v>23488.492592592593</v>
      </c>
      <c r="K39" s="30">
        <f t="shared" si="0"/>
        <v>241473.53792643256</v>
      </c>
      <c r="L39" s="30">
        <f t="shared" si="1"/>
        <v>26830.393102936952</v>
      </c>
    </row>
    <row r="40" spans="1:12" x14ac:dyDescent="0.15">
      <c r="A40" s="10" t="s">
        <v>76</v>
      </c>
      <c r="B40" s="26">
        <f>'All Sports Exp'!U39</f>
        <v>52951.836363636365</v>
      </c>
      <c r="C40" s="26">
        <f>'All Sports Exp'!U165</f>
        <v>50382.816176470587</v>
      </c>
      <c r="D40" s="26">
        <f>'All Sports Exp'!U291</f>
        <v>52204.827309236949</v>
      </c>
      <c r="E40" s="26">
        <f>'All Sports Exp'!U417</f>
        <v>50940.821969696968</v>
      </c>
      <c r="F40" s="26">
        <f>'All Sports Exp'!U543</f>
        <v>47456.434782608696</v>
      </c>
      <c r="G40" s="26">
        <f>'All Sports Exp'!U669</f>
        <v>42603.67938931298</v>
      </c>
      <c r="H40" s="26">
        <f>'All Sports Exp'!U795</f>
        <v>41411.591269841272</v>
      </c>
      <c r="I40" s="26">
        <f>'All Sports Exp'!U921</f>
        <v>34599.200692041522</v>
      </c>
      <c r="J40" s="26">
        <f>'All Sports Exp'!U1047</f>
        <v>34714.248120300748</v>
      </c>
      <c r="K40" s="30">
        <f t="shared" si="0"/>
        <v>407265.45607314614</v>
      </c>
      <c r="L40" s="30">
        <f t="shared" si="1"/>
        <v>45251.71734146068</v>
      </c>
    </row>
    <row r="41" spans="1:12" x14ac:dyDescent="0.15">
      <c r="A41" s="10" t="s">
        <v>77</v>
      </c>
      <c r="B41" s="26">
        <f>'All Sports Exp'!U40</f>
        <v>30515.384999999998</v>
      </c>
      <c r="C41" s="26">
        <f>'All Sports Exp'!U166</f>
        <v>30341.157142857144</v>
      </c>
      <c r="D41" s="26">
        <f>'All Sports Exp'!U292</f>
        <v>28846.907407407409</v>
      </c>
      <c r="E41" s="26">
        <f>'All Sports Exp'!U418</f>
        <v>29376.857798165136</v>
      </c>
      <c r="F41" s="26">
        <f>'All Sports Exp'!U544</f>
        <v>29808.390909090907</v>
      </c>
      <c r="G41" s="26">
        <f>'All Sports Exp'!U670</f>
        <v>27438.821917808218</v>
      </c>
      <c r="H41" s="26">
        <f>'All Sports Exp'!U796</f>
        <v>25853.651583710409</v>
      </c>
      <c r="I41" s="26">
        <f>'All Sports Exp'!U922</f>
        <v>24181.224215246635</v>
      </c>
      <c r="J41" s="26">
        <f>'All Sports Exp'!U1048</f>
        <v>22268.791489361702</v>
      </c>
      <c r="K41" s="30">
        <f t="shared" si="0"/>
        <v>248631.18746364754</v>
      </c>
      <c r="L41" s="30">
        <f t="shared" si="1"/>
        <v>27625.687495960839</v>
      </c>
    </row>
    <row r="42" spans="1:12" x14ac:dyDescent="0.15">
      <c r="A42" s="10" t="s">
        <v>79</v>
      </c>
      <c r="B42" s="26">
        <f>'All Sports Exp'!U41</f>
        <v>78034.710204081639</v>
      </c>
      <c r="C42" s="26">
        <f>'All Sports Exp'!U167</f>
        <v>78124.906382978719</v>
      </c>
      <c r="D42" s="26">
        <f>'All Sports Exp'!U293</f>
        <v>73197.028806584363</v>
      </c>
      <c r="E42" s="26">
        <f>'All Sports Exp'!U419</f>
        <v>66172.669260700393</v>
      </c>
      <c r="F42" s="26">
        <f>'All Sports Exp'!U545</f>
        <v>61709.375999999997</v>
      </c>
      <c r="G42" s="26">
        <f>'All Sports Exp'!U671</f>
        <v>59892.270161290326</v>
      </c>
      <c r="H42" s="26">
        <f>'All Sports Exp'!U797</f>
        <v>57469.330578512396</v>
      </c>
      <c r="I42" s="26">
        <f>'All Sports Exp'!U923</f>
        <v>57421.218884120171</v>
      </c>
      <c r="J42" s="26">
        <f>'All Sports Exp'!U1049</f>
        <v>51006.983193277309</v>
      </c>
      <c r="K42" s="30">
        <f t="shared" si="0"/>
        <v>583028.49347154528</v>
      </c>
      <c r="L42" s="30">
        <f t="shared" si="1"/>
        <v>64780.94371906059</v>
      </c>
    </row>
    <row r="43" spans="1:12" x14ac:dyDescent="0.15">
      <c r="A43" s="10" t="s">
        <v>80</v>
      </c>
      <c r="B43" s="26">
        <f>'All Sports Exp'!U42</f>
        <v>50063.731707317071</v>
      </c>
      <c r="C43" s="26">
        <f>'All Sports Exp'!U168</f>
        <v>48096.918505942274</v>
      </c>
      <c r="D43" s="26">
        <f>'All Sports Exp'!U294</f>
        <v>46076.576182136603</v>
      </c>
      <c r="E43" s="26">
        <f>'All Sports Exp'!U420</f>
        <v>44984.891891891893</v>
      </c>
      <c r="F43" s="26">
        <f>'All Sports Exp'!U546</f>
        <v>40821.681050656662</v>
      </c>
      <c r="G43" s="26">
        <f>'All Sports Exp'!U672</f>
        <v>43809.318749999999</v>
      </c>
      <c r="H43" s="26">
        <f>'All Sports Exp'!U798</f>
        <v>49573.598194130922</v>
      </c>
      <c r="I43" s="26">
        <f>'All Sports Exp'!U924</f>
        <v>44889.06540084388</v>
      </c>
      <c r="J43" s="26">
        <f>'All Sports Exp'!U1050</f>
        <v>42129.12343096234</v>
      </c>
      <c r="K43" s="30">
        <f t="shared" si="0"/>
        <v>410444.90511388157</v>
      </c>
      <c r="L43" s="30">
        <f t="shared" si="1"/>
        <v>45604.989457097952</v>
      </c>
    </row>
    <row r="44" spans="1:12" x14ac:dyDescent="0.15">
      <c r="A44" s="10" t="s">
        <v>81</v>
      </c>
      <c r="B44" s="26">
        <f>'All Sports Exp'!U43</f>
        <v>30022.218623481782</v>
      </c>
      <c r="C44" s="26">
        <f>'All Sports Exp'!U169</f>
        <v>31677.733333333334</v>
      </c>
      <c r="D44" s="26">
        <f>'All Sports Exp'!U295</f>
        <v>31606.569169960476</v>
      </c>
      <c r="E44" s="26">
        <f>'All Sports Exp'!U421</f>
        <v>31678.901639344262</v>
      </c>
      <c r="F44" s="26">
        <f>'All Sports Exp'!U547</f>
        <v>30381.508771929824</v>
      </c>
      <c r="G44" s="26">
        <f>'All Sports Exp'!U673</f>
        <v>26596.443137254901</v>
      </c>
      <c r="H44" s="26">
        <f>'All Sports Exp'!U799</f>
        <v>29143.611570247933</v>
      </c>
      <c r="I44" s="26">
        <f>'All Sports Exp'!U925</f>
        <v>24660.968000000001</v>
      </c>
      <c r="J44" s="26">
        <f>'All Sports Exp'!U1051</f>
        <v>21416.301204819276</v>
      </c>
      <c r="K44" s="30">
        <f t="shared" si="0"/>
        <v>257184.25545037177</v>
      </c>
      <c r="L44" s="30">
        <f t="shared" si="1"/>
        <v>28576.02838337464</v>
      </c>
    </row>
    <row r="45" spans="1:12" x14ac:dyDescent="0.15">
      <c r="A45" s="10" t="s">
        <v>82</v>
      </c>
      <c r="B45" s="26">
        <f>'All Sports Exp'!U44</f>
        <v>36616.614379084967</v>
      </c>
      <c r="C45" s="26">
        <f>'All Sports Exp'!U170</f>
        <v>38127.480565371028</v>
      </c>
      <c r="D45" s="26">
        <f>'All Sports Exp'!U296</f>
        <v>31185.498452012383</v>
      </c>
      <c r="E45" s="26">
        <f>'All Sports Exp'!U422</f>
        <v>35865.580419580423</v>
      </c>
      <c r="F45" s="26">
        <f>'All Sports Exp'!U548</f>
        <v>29977.291262135921</v>
      </c>
      <c r="G45" s="26">
        <f>'All Sports Exp'!U674</f>
        <v>28573.114006514657</v>
      </c>
      <c r="H45" s="26">
        <f>'All Sports Exp'!U800</f>
        <v>28443.240418118468</v>
      </c>
      <c r="I45" s="26">
        <f>'All Sports Exp'!U926</f>
        <v>22417.968390804599</v>
      </c>
      <c r="J45" s="26">
        <f>'All Sports Exp'!U1052</f>
        <v>26868.359259259258</v>
      </c>
      <c r="K45" s="30">
        <f t="shared" si="0"/>
        <v>278075.14715288172</v>
      </c>
      <c r="L45" s="30">
        <f t="shared" si="1"/>
        <v>30897.238572542414</v>
      </c>
    </row>
    <row r="46" spans="1:12" x14ac:dyDescent="0.15">
      <c r="A46" s="10" t="s">
        <v>84</v>
      </c>
      <c r="B46" s="26">
        <f>'All Sports Exp'!U45</f>
        <v>43918.262376237624</v>
      </c>
      <c r="C46" s="26">
        <f>'All Sports Exp'!U171</f>
        <v>40364.866666666669</v>
      </c>
      <c r="D46" s="26">
        <f>'All Sports Exp'!U297</f>
        <v>47034.472636815917</v>
      </c>
      <c r="E46" s="26">
        <f>'All Sports Exp'!U423</f>
        <v>36310.303167420818</v>
      </c>
      <c r="F46" s="26">
        <f>'All Sports Exp'!U549</f>
        <v>33951.771551724138</v>
      </c>
      <c r="G46" s="26">
        <f>'All Sports Exp'!U675</f>
        <v>34055.004484304933</v>
      </c>
      <c r="H46" s="26">
        <f>'All Sports Exp'!U801</f>
        <v>30751.927927927929</v>
      </c>
      <c r="I46" s="26">
        <f>'All Sports Exp'!U927</f>
        <v>31849.701421800946</v>
      </c>
      <c r="J46" s="26">
        <f>'All Sports Exp'!U1053</f>
        <v>24461.909871244636</v>
      </c>
      <c r="K46" s="30">
        <f t="shared" si="0"/>
        <v>322698.22010414361</v>
      </c>
      <c r="L46" s="30">
        <f t="shared" si="1"/>
        <v>35855.357789349291</v>
      </c>
    </row>
    <row r="47" spans="1:12" x14ac:dyDescent="0.15">
      <c r="A47" s="10" t="s">
        <v>85</v>
      </c>
      <c r="B47" s="26">
        <f>'All Sports Exp'!U46</f>
        <v>53804.337883959044</v>
      </c>
      <c r="C47" s="26">
        <f>'All Sports Exp'!U172</f>
        <v>42786.981481481482</v>
      </c>
      <c r="D47" s="26">
        <f>'All Sports Exp'!U298</f>
        <v>46727.438356164384</v>
      </c>
      <c r="E47" s="26">
        <f>'All Sports Exp'!U424</f>
        <v>46670.314878892736</v>
      </c>
      <c r="F47" s="26">
        <f>'All Sports Exp'!U550</f>
        <v>42238.739436619719</v>
      </c>
      <c r="G47" s="26">
        <f>'All Sports Exp'!U676</f>
        <v>37505.107266435989</v>
      </c>
      <c r="H47" s="26">
        <f>'All Sports Exp'!U802</f>
        <v>34567.006369426752</v>
      </c>
      <c r="I47" s="26">
        <f>'All Sports Exp'!U928</f>
        <v>36517.054347826088</v>
      </c>
      <c r="J47" s="26">
        <f>'All Sports Exp'!U1054</f>
        <v>35722.956521739128</v>
      </c>
      <c r="K47" s="30">
        <f t="shared" si="0"/>
        <v>376539.93654254533</v>
      </c>
      <c r="L47" s="30">
        <f t="shared" si="1"/>
        <v>41837.770726949479</v>
      </c>
    </row>
    <row r="48" spans="1:12" x14ac:dyDescent="0.15">
      <c r="A48" s="10" t="s">
        <v>87</v>
      </c>
      <c r="B48" s="26">
        <f>'All Sports Exp'!U47</f>
        <v>56227.595330739299</v>
      </c>
      <c r="C48" s="26">
        <f>'All Sports Exp'!U173</f>
        <v>55345.675675675673</v>
      </c>
      <c r="D48" s="26">
        <f>'All Sports Exp'!U299</f>
        <v>49688.324324324327</v>
      </c>
      <c r="E48" s="26">
        <f>'All Sports Exp'!U425</f>
        <v>45511.936329588018</v>
      </c>
      <c r="F48" s="26">
        <f>'All Sports Exp'!U551</f>
        <v>39223.389438943894</v>
      </c>
      <c r="G48" s="26">
        <f>'All Sports Exp'!U677</f>
        <v>42602.226804123711</v>
      </c>
      <c r="H48" s="26">
        <f>'All Sports Exp'!U803</f>
        <v>39555.367857142854</v>
      </c>
      <c r="I48" s="26">
        <f>'All Sports Exp'!U929</f>
        <v>37904.209558823532</v>
      </c>
      <c r="J48" s="26">
        <f>'All Sports Exp'!U1055</f>
        <v>37800.400778210118</v>
      </c>
      <c r="K48" s="30">
        <f t="shared" si="0"/>
        <v>403859.12609757151</v>
      </c>
      <c r="L48" s="30">
        <f t="shared" si="1"/>
        <v>44873.236233063501</v>
      </c>
    </row>
    <row r="49" spans="1:12" x14ac:dyDescent="0.15">
      <c r="A49" s="10" t="s">
        <v>88</v>
      </c>
      <c r="B49" s="26">
        <f>'All Sports Exp'!U48</f>
        <v>54308.557377049183</v>
      </c>
      <c r="C49" s="26">
        <f>'All Sports Exp'!U174</f>
        <v>46495.090909090912</v>
      </c>
      <c r="D49" s="26">
        <f>'All Sports Exp'!U300</f>
        <v>47321.673575129535</v>
      </c>
      <c r="E49" s="26">
        <f>'All Sports Exp'!U426</f>
        <v>44995.600985221674</v>
      </c>
      <c r="F49" s="26">
        <f>'All Sports Exp'!U552</f>
        <v>45788.796116504855</v>
      </c>
      <c r="G49" s="26">
        <f>'All Sports Exp'!U678</f>
        <v>44743.329949238578</v>
      </c>
      <c r="H49" s="26">
        <f>'All Sports Exp'!U804</f>
        <v>36900.84210526316</v>
      </c>
      <c r="I49" s="26">
        <f>'All Sports Exp'!U930</f>
        <v>43946.502347417838</v>
      </c>
      <c r="J49" s="26">
        <f>'All Sports Exp'!U1056</f>
        <v>37595.685714285712</v>
      </c>
      <c r="K49" s="30">
        <f t="shared" si="0"/>
        <v>402096.07907920139</v>
      </c>
      <c r="L49" s="30">
        <f t="shared" si="1"/>
        <v>44677.342119911264</v>
      </c>
    </row>
    <row r="50" spans="1:12" x14ac:dyDescent="0.15">
      <c r="A50" s="10" t="s">
        <v>89</v>
      </c>
      <c r="B50" s="26">
        <f>'All Sports Exp'!U49</f>
        <v>49712.530120481926</v>
      </c>
      <c r="C50" s="26">
        <f>'All Sports Exp'!U175</f>
        <v>46450.012406947892</v>
      </c>
      <c r="D50" s="26">
        <f>'All Sports Exp'!U301</f>
        <v>44184.381720430109</v>
      </c>
      <c r="E50" s="26">
        <f>'All Sports Exp'!U427</f>
        <v>44086.614754098358</v>
      </c>
      <c r="F50" s="26">
        <f>'All Sports Exp'!U553</f>
        <v>41107.554929577462</v>
      </c>
      <c r="G50" s="26">
        <f>'All Sports Exp'!U679</f>
        <v>39432.346268656715</v>
      </c>
      <c r="H50" s="26">
        <f>'All Sports Exp'!U805</f>
        <v>36433.461764705884</v>
      </c>
      <c r="I50" s="26">
        <f>'All Sports Exp'!U931</f>
        <v>35001.026162790695</v>
      </c>
      <c r="J50" s="26">
        <f>'All Sports Exp'!U1057</f>
        <v>30331.437681159419</v>
      </c>
      <c r="K50" s="30">
        <f t="shared" si="0"/>
        <v>366739.36580884847</v>
      </c>
      <c r="L50" s="30">
        <f t="shared" si="1"/>
        <v>40748.818423205383</v>
      </c>
    </row>
    <row r="51" spans="1:12" x14ac:dyDescent="0.15">
      <c r="A51" s="10" t="s">
        <v>91</v>
      </c>
      <c r="B51" s="26">
        <f>'All Sports Exp'!U50</f>
        <v>33661.775456919058</v>
      </c>
      <c r="C51" s="26">
        <f>'All Sports Exp'!U176</f>
        <v>38654.212034383956</v>
      </c>
      <c r="D51" s="26">
        <f>'All Sports Exp'!U302</f>
        <v>37668.652291105122</v>
      </c>
      <c r="E51" s="26">
        <f>'All Sports Exp'!U428</f>
        <v>32282.30704225352</v>
      </c>
      <c r="F51" s="26">
        <f>'All Sports Exp'!U554</f>
        <v>30205.942465753425</v>
      </c>
      <c r="G51" s="26">
        <f>'All Sports Exp'!U680</f>
        <v>28486.708661417324</v>
      </c>
      <c r="H51" s="26">
        <f>'All Sports Exp'!U806</f>
        <v>28035.4</v>
      </c>
      <c r="I51" s="26">
        <f>'All Sports Exp'!U932</f>
        <v>27863.373259052925</v>
      </c>
      <c r="J51" s="26">
        <f>'All Sports Exp'!U1058</f>
        <v>30088</v>
      </c>
      <c r="K51" s="30">
        <f t="shared" si="0"/>
        <v>286946.37121088535</v>
      </c>
      <c r="L51" s="30">
        <f t="shared" si="1"/>
        <v>31882.930134542818</v>
      </c>
    </row>
    <row r="52" spans="1:12" x14ac:dyDescent="0.15">
      <c r="A52" s="10" t="s">
        <v>92</v>
      </c>
      <c r="B52" s="26">
        <f>'All Sports Exp'!U51</f>
        <v>32078.239543726235</v>
      </c>
      <c r="C52" s="26">
        <f>'All Sports Exp'!U177</f>
        <v>44808.465384615381</v>
      </c>
      <c r="D52" s="26">
        <f>'All Sports Exp'!U303</f>
        <v>29805.725563909775</v>
      </c>
      <c r="E52" s="26">
        <f>'All Sports Exp'!U429</f>
        <v>29143.523809523809</v>
      </c>
      <c r="F52" s="26">
        <f>'All Sports Exp'!U555</f>
        <v>25544.981684981685</v>
      </c>
      <c r="G52" s="26">
        <f>'All Sports Exp'!U681</f>
        <v>27779.012145748988</v>
      </c>
      <c r="H52" s="26">
        <f>'All Sports Exp'!U807</f>
        <v>30522.76923076923</v>
      </c>
      <c r="I52" s="26">
        <f>'All Sports Exp'!U933</f>
        <v>26390.032258064515</v>
      </c>
      <c r="J52" s="26">
        <f>'All Sports Exp'!U1059</f>
        <v>23871.07614213198</v>
      </c>
      <c r="K52" s="30">
        <f t="shared" si="0"/>
        <v>269943.8257634716</v>
      </c>
      <c r="L52" s="30">
        <f t="shared" si="1"/>
        <v>29993.75841816351</v>
      </c>
    </row>
    <row r="53" spans="1:12" x14ac:dyDescent="0.15">
      <c r="A53" s="10" t="s">
        <v>93</v>
      </c>
      <c r="B53" s="26">
        <f>'All Sports Exp'!U52</f>
        <v>87034.545454545456</v>
      </c>
      <c r="C53" s="26">
        <f>'All Sports Exp'!U178</f>
        <v>77149.862500000003</v>
      </c>
      <c r="D53" s="26">
        <f>'All Sports Exp'!U304</f>
        <v>60566.040293040292</v>
      </c>
      <c r="E53" s="26">
        <f>'All Sports Exp'!U430</f>
        <v>58150.610909090909</v>
      </c>
      <c r="F53" s="26">
        <f>'All Sports Exp'!U556</f>
        <v>57632.360784313729</v>
      </c>
      <c r="G53" s="26">
        <f>'All Sports Exp'!U682</f>
        <v>53109.674509803925</v>
      </c>
      <c r="H53" s="26">
        <f>'All Sports Exp'!U808</f>
        <v>50239.790983606559</v>
      </c>
      <c r="I53" s="26">
        <f>'All Sports Exp'!U934</f>
        <v>42169.29296875</v>
      </c>
      <c r="J53" s="26">
        <f>'All Sports Exp'!U1060</f>
        <v>40890.739837398374</v>
      </c>
      <c r="K53" s="30">
        <f t="shared" si="0"/>
        <v>526942.91824054928</v>
      </c>
      <c r="L53" s="30">
        <f t="shared" si="1"/>
        <v>58549.213137838808</v>
      </c>
    </row>
    <row r="54" spans="1:12" x14ac:dyDescent="0.15">
      <c r="A54" s="10" t="s">
        <v>94</v>
      </c>
      <c r="B54" s="26">
        <f>'All Sports Exp'!U53</f>
        <v>60653.392276422761</v>
      </c>
      <c r="C54" s="26">
        <f>'All Sports Exp'!U179</f>
        <v>55935.396761133605</v>
      </c>
      <c r="D54" s="26">
        <f>'All Sports Exp'!U305</f>
        <v>51599.418556701028</v>
      </c>
      <c r="E54" s="26">
        <f>'All Sports Exp'!U431</f>
        <v>48031.495934959348</v>
      </c>
      <c r="F54" s="26">
        <f>'All Sports Exp'!U557</f>
        <v>45442.075949367092</v>
      </c>
      <c r="G54" s="26">
        <f>'All Sports Exp'!U683</f>
        <v>42817.84329896907</v>
      </c>
      <c r="H54" s="26">
        <f>'All Sports Exp'!U809</f>
        <v>40522.233606557376</v>
      </c>
      <c r="I54" s="26">
        <f>'All Sports Exp'!U935</f>
        <v>39552.172268907561</v>
      </c>
      <c r="J54" s="26">
        <f>'All Sports Exp'!U1061</f>
        <v>45741.834605597964</v>
      </c>
      <c r="K54" s="30">
        <f t="shared" si="0"/>
        <v>430295.86325861578</v>
      </c>
      <c r="L54" s="30">
        <f t="shared" si="1"/>
        <v>47810.651473179532</v>
      </c>
    </row>
    <row r="55" spans="1:12" x14ac:dyDescent="0.15">
      <c r="A55" s="10" t="s">
        <v>95</v>
      </c>
      <c r="B55" s="26">
        <f>'All Sports Exp'!U54</f>
        <v>73805.653958944284</v>
      </c>
      <c r="C55" s="26">
        <f>'All Sports Exp'!U180</f>
        <v>75715.153354632581</v>
      </c>
      <c r="D55" s="26">
        <f>'All Sports Exp'!U306</f>
        <v>73849.757281553393</v>
      </c>
      <c r="E55" s="26">
        <f>'All Sports Exp'!U432</f>
        <v>71882.071207430345</v>
      </c>
      <c r="F55" s="26">
        <f>'All Sports Exp'!U558</f>
        <v>55091.08943089431</v>
      </c>
      <c r="G55" s="26">
        <f>'All Sports Exp'!U684</f>
        <v>58603.955922865011</v>
      </c>
      <c r="H55" s="26">
        <f>'All Sports Exp'!U810</f>
        <v>51486.208219178079</v>
      </c>
      <c r="I55" s="26">
        <f>'All Sports Exp'!U936</f>
        <v>52268.216284987277</v>
      </c>
      <c r="J55" s="26">
        <f>'All Sports Exp'!U1062</f>
        <v>48095.37283236994</v>
      </c>
      <c r="K55" s="30">
        <f t="shared" si="0"/>
        <v>560797.47849285521</v>
      </c>
      <c r="L55" s="30">
        <f t="shared" si="1"/>
        <v>62310.830943650581</v>
      </c>
    </row>
    <row r="56" spans="1:12" x14ac:dyDescent="0.15">
      <c r="A56" s="10" t="s">
        <v>97</v>
      </c>
      <c r="B56" s="26">
        <f>'All Sports Exp'!U55</f>
        <v>48617.548042704628</v>
      </c>
      <c r="C56" s="26">
        <f>'All Sports Exp'!U181</f>
        <v>44887.091549295772</v>
      </c>
      <c r="D56" s="26">
        <f>'All Sports Exp'!U307</f>
        <v>47196.984790874521</v>
      </c>
      <c r="E56" s="26">
        <f>'All Sports Exp'!U433</f>
        <v>41428.813380281688</v>
      </c>
      <c r="F56" s="26">
        <f>'All Sports Exp'!U559</f>
        <v>31969.386281588446</v>
      </c>
      <c r="G56" s="26">
        <f>'All Sports Exp'!U685</f>
        <v>24734.913793103449</v>
      </c>
      <c r="H56" s="26">
        <f>'All Sports Exp'!U811</f>
        <v>24415.200598802396</v>
      </c>
      <c r="I56" s="26">
        <f>'All Sports Exp'!U937</f>
        <v>22506.448863636364</v>
      </c>
      <c r="J56" s="26">
        <f>'All Sports Exp'!U1063</f>
        <v>22152.322289156626</v>
      </c>
      <c r="K56" s="30">
        <f t="shared" si="0"/>
        <v>307908.70958944387</v>
      </c>
      <c r="L56" s="30">
        <f t="shared" si="1"/>
        <v>34212.078843271542</v>
      </c>
    </row>
    <row r="57" spans="1:12" x14ac:dyDescent="0.15">
      <c r="A57" s="10" t="s">
        <v>99</v>
      </c>
      <c r="B57" s="26">
        <f>'All Sports Exp'!U56</f>
        <v>64937.549636803873</v>
      </c>
      <c r="C57" s="26">
        <f>'All Sports Exp'!U182</f>
        <v>64837.793187347932</v>
      </c>
      <c r="D57" s="26">
        <f>'All Sports Exp'!U308</f>
        <v>64324.300505050502</v>
      </c>
      <c r="E57" s="26">
        <f>'All Sports Exp'!U434</f>
        <v>61032.523316062179</v>
      </c>
      <c r="F57" s="26">
        <f>'All Sports Exp'!U560</f>
        <v>59888.101333333332</v>
      </c>
      <c r="G57" s="26">
        <f>'All Sports Exp'!U686</f>
        <v>56118.389333333333</v>
      </c>
      <c r="H57" s="26">
        <f>'All Sports Exp'!U812</f>
        <v>51061.531088082898</v>
      </c>
      <c r="I57" s="26">
        <f>'All Sports Exp'!U938</f>
        <v>51016.446866485014</v>
      </c>
      <c r="J57" s="26">
        <f>'All Sports Exp'!U1064</f>
        <v>46234.958224543079</v>
      </c>
      <c r="K57" s="30">
        <f t="shared" si="0"/>
        <v>519451.59349104215</v>
      </c>
      <c r="L57" s="30">
        <f t="shared" si="1"/>
        <v>57716.843721226905</v>
      </c>
    </row>
    <row r="58" spans="1:12" x14ac:dyDescent="0.15">
      <c r="A58" s="10" t="s">
        <v>100</v>
      </c>
      <c r="B58" s="26">
        <f>'All Sports Exp'!U57</f>
        <v>90340.063604240277</v>
      </c>
      <c r="C58" s="26">
        <f>'All Sports Exp'!U183</f>
        <v>90297.11481481482</v>
      </c>
      <c r="D58" s="26">
        <f>'All Sports Exp'!U309</f>
        <v>75077.578231292515</v>
      </c>
      <c r="E58" s="26">
        <f>'All Sports Exp'!U435</f>
        <v>71977.855513307979</v>
      </c>
      <c r="F58" s="26">
        <f>'All Sports Exp'!U561</f>
        <v>60166.967871485947</v>
      </c>
      <c r="G58" s="26">
        <f>'All Sports Exp'!U687</f>
        <v>61044.376984126982</v>
      </c>
      <c r="H58" s="26">
        <f>'All Sports Exp'!U813</f>
        <v>59758.656000000003</v>
      </c>
      <c r="I58" s="26">
        <f>'All Sports Exp'!U939</f>
        <v>49930.452830188682</v>
      </c>
      <c r="J58" s="26">
        <f>'All Sports Exp'!U1065</f>
        <v>56367.873239436616</v>
      </c>
      <c r="K58" s="30">
        <f t="shared" si="0"/>
        <v>614960.93908889394</v>
      </c>
      <c r="L58" s="30">
        <f t="shared" si="1"/>
        <v>68328.993232099325</v>
      </c>
    </row>
    <row r="59" spans="1:12" x14ac:dyDescent="0.15">
      <c r="A59" s="10" t="s">
        <v>101</v>
      </c>
      <c r="B59" s="26">
        <f>'All Sports Exp'!U58</f>
        <v>30413.967032967033</v>
      </c>
      <c r="C59" s="26">
        <f>'All Sports Exp'!U184</f>
        <v>33853.760736196316</v>
      </c>
      <c r="D59" s="26">
        <f>'All Sports Exp'!U310</f>
        <v>30069.798882681564</v>
      </c>
      <c r="E59" s="26">
        <f>'All Sports Exp'!U436</f>
        <v>25886.766169154227</v>
      </c>
      <c r="F59" s="26">
        <f>'All Sports Exp'!U562</f>
        <v>24282.626213592233</v>
      </c>
      <c r="G59" s="26">
        <f>'All Sports Exp'!U688</f>
        <v>23631.974358974359</v>
      </c>
      <c r="H59" s="26">
        <f>'All Sports Exp'!U814</f>
        <v>22895.461928934012</v>
      </c>
      <c r="I59" s="26">
        <f>'All Sports Exp'!U940</f>
        <v>23809.136645962732</v>
      </c>
      <c r="J59" s="26">
        <f>'All Sports Exp'!U1066</f>
        <v>21517.051428571427</v>
      </c>
      <c r="K59" s="30">
        <f t="shared" si="0"/>
        <v>236360.54339703391</v>
      </c>
      <c r="L59" s="30">
        <f t="shared" si="1"/>
        <v>26262.282599670434</v>
      </c>
    </row>
    <row r="60" spans="1:12" x14ac:dyDescent="0.15">
      <c r="A60" s="10" t="s">
        <v>102</v>
      </c>
      <c r="B60" s="26">
        <f>'All Sports Exp'!U59</f>
        <v>56224.781376518222</v>
      </c>
      <c r="C60" s="26">
        <f>'All Sports Exp'!U185</f>
        <v>55667.322580645159</v>
      </c>
      <c r="D60" s="26">
        <f>'All Sports Exp'!U311</f>
        <v>57169.004273504273</v>
      </c>
      <c r="E60" s="26">
        <f>'All Sports Exp'!U437</f>
        <v>55938.857777777775</v>
      </c>
      <c r="F60" s="26">
        <f>'All Sports Exp'!U563</f>
        <v>43533.672413793101</v>
      </c>
      <c r="G60" s="26">
        <f>'All Sports Exp'!U689</f>
        <v>47325.777292576422</v>
      </c>
      <c r="H60" s="26">
        <f>'All Sports Exp'!U815</f>
        <v>44665.290748898675</v>
      </c>
      <c r="I60" s="26">
        <f>'All Sports Exp'!U941</f>
        <v>44394.391089108911</v>
      </c>
      <c r="J60" s="26">
        <f>'All Sports Exp'!U1067</f>
        <v>38642.5</v>
      </c>
      <c r="K60" s="30">
        <f t="shared" si="0"/>
        <v>443561.59755282255</v>
      </c>
      <c r="L60" s="30">
        <f t="shared" si="1"/>
        <v>49284.621950313616</v>
      </c>
    </row>
    <row r="61" spans="1:12" x14ac:dyDescent="0.15">
      <c r="A61" s="10" t="s">
        <v>103</v>
      </c>
      <c r="B61" s="26">
        <f>'All Sports Exp'!U60</f>
        <v>54792.370192307695</v>
      </c>
      <c r="C61" s="26">
        <f>'All Sports Exp'!U186</f>
        <v>47099.6563876652</v>
      </c>
      <c r="D61" s="26">
        <f>'All Sports Exp'!U312</f>
        <v>49729.964539007095</v>
      </c>
      <c r="E61" s="26">
        <f>'All Sports Exp'!U438</f>
        <v>49067.807500000003</v>
      </c>
      <c r="F61" s="26">
        <f>'All Sports Exp'!U564</f>
        <v>45981.583333333336</v>
      </c>
      <c r="G61" s="26">
        <f>'All Sports Exp'!U690</f>
        <v>50832.813609467456</v>
      </c>
      <c r="H61" s="26">
        <f>'All Sports Exp'!U816</f>
        <v>53758.424437299036</v>
      </c>
      <c r="I61" s="26">
        <f>'All Sports Exp'!U942</f>
        <v>50312.830065359478</v>
      </c>
      <c r="J61" s="26">
        <f>'All Sports Exp'!U1068</f>
        <v>42419.580060422959</v>
      </c>
      <c r="K61" s="30">
        <f t="shared" si="0"/>
        <v>443995.03012486221</v>
      </c>
      <c r="L61" s="30">
        <f t="shared" si="1"/>
        <v>49332.781124984693</v>
      </c>
    </row>
    <row r="62" spans="1:12" x14ac:dyDescent="0.15">
      <c r="A62" s="10" t="s">
        <v>104</v>
      </c>
      <c r="B62" s="26">
        <f>'All Sports Exp'!U61</f>
        <v>59602.708683473393</v>
      </c>
      <c r="C62" s="26">
        <f>'All Sports Exp'!U187</f>
        <v>63383.064024390245</v>
      </c>
      <c r="D62" s="26">
        <f>'All Sports Exp'!U313</f>
        <v>62996.538961038961</v>
      </c>
      <c r="E62" s="26">
        <f>'All Sports Exp'!U439</f>
        <v>65948.179738562088</v>
      </c>
      <c r="F62" s="26">
        <f>'All Sports Exp'!U565</f>
        <v>57761.589655172414</v>
      </c>
      <c r="G62" s="26">
        <f>'All Sports Exp'!U691</f>
        <v>56858.507407407407</v>
      </c>
      <c r="H62" s="26">
        <f>'All Sports Exp'!U817</f>
        <v>49534.498281786939</v>
      </c>
      <c r="I62" s="26">
        <f>'All Sports Exp'!U943</f>
        <v>78113.7</v>
      </c>
      <c r="J62" s="26">
        <f>'All Sports Exp'!U1069</f>
        <v>70399.610389610389</v>
      </c>
      <c r="K62" s="30">
        <f t="shared" si="0"/>
        <v>564598.39714144182</v>
      </c>
      <c r="L62" s="30">
        <f t="shared" si="1"/>
        <v>62733.155237937979</v>
      </c>
    </row>
    <row r="63" spans="1:12" x14ac:dyDescent="0.15">
      <c r="A63" s="10" t="s">
        <v>105</v>
      </c>
      <c r="B63" s="26">
        <f>'All Sports Exp'!U62</f>
        <v>73055.945086705207</v>
      </c>
      <c r="C63" s="26">
        <f>'All Sports Exp'!U188</f>
        <v>70507.728021978022</v>
      </c>
      <c r="D63" s="26">
        <f>'All Sports Exp'!U314</f>
        <v>73687.101092896177</v>
      </c>
      <c r="E63" s="26">
        <f>'All Sports Exp'!U440</f>
        <v>65519.963888888888</v>
      </c>
      <c r="F63" s="26">
        <f>'All Sports Exp'!U566</f>
        <v>72278.009009009009</v>
      </c>
      <c r="G63" s="26">
        <f>'All Sports Exp'!U692</f>
        <v>62400.027548209364</v>
      </c>
      <c r="H63" s="26">
        <f>'All Sports Exp'!U818</f>
        <v>52476.36363636364</v>
      </c>
      <c r="I63" s="26">
        <f>'All Sports Exp'!U944</f>
        <v>54361.712609970673</v>
      </c>
      <c r="J63" s="26">
        <f>'All Sports Exp'!U1070</f>
        <v>58196.670694864049</v>
      </c>
      <c r="K63" s="30">
        <f t="shared" si="0"/>
        <v>582483.52158888499</v>
      </c>
      <c r="L63" s="30">
        <f t="shared" si="1"/>
        <v>64720.391287653889</v>
      </c>
    </row>
    <row r="64" spans="1:12" x14ac:dyDescent="0.15">
      <c r="A64" s="10" t="s">
        <v>106</v>
      </c>
      <c r="B64" s="26">
        <f>'All Sports Exp'!U63</f>
        <v>59622.281437125748</v>
      </c>
      <c r="C64" s="26">
        <f>'All Sports Exp'!U189</f>
        <v>55919.8125</v>
      </c>
      <c r="D64" s="26">
        <f>'All Sports Exp'!U315</f>
        <v>55223.863354037268</v>
      </c>
      <c r="E64" s="26">
        <f>'All Sports Exp'!U441</f>
        <v>49931.863354037268</v>
      </c>
      <c r="F64" s="26">
        <f>'All Sports Exp'!U567</f>
        <v>48137.90419161677</v>
      </c>
      <c r="G64" s="26">
        <f>'All Sports Exp'!U693</f>
        <v>43587.379888268159</v>
      </c>
      <c r="H64" s="26">
        <f>'All Sports Exp'!U819</f>
        <v>52538.04109589041</v>
      </c>
      <c r="I64" s="26">
        <f>'All Sports Exp'!U945</f>
        <v>51586.244897959186</v>
      </c>
      <c r="J64" s="26">
        <f>'All Sports Exp'!U1071</f>
        <v>47791.520270270274</v>
      </c>
      <c r="K64" s="30">
        <f t="shared" si="0"/>
        <v>464338.91098920506</v>
      </c>
      <c r="L64" s="30">
        <f t="shared" si="1"/>
        <v>51593.212332133895</v>
      </c>
    </row>
    <row r="65" spans="1:12" x14ac:dyDescent="0.15">
      <c r="A65" s="10" t="s">
        <v>107</v>
      </c>
      <c r="B65" s="26">
        <f>'All Sports Exp'!U64</f>
        <v>30700.39344262295</v>
      </c>
      <c r="C65" s="26">
        <f>'All Sports Exp'!U190</f>
        <v>29284.015544041449</v>
      </c>
      <c r="D65" s="26">
        <f>'All Sports Exp'!U316</f>
        <v>27091.40512820513</v>
      </c>
      <c r="E65" s="26">
        <f>'All Sports Exp'!U442</f>
        <v>27404.850267379679</v>
      </c>
      <c r="F65" s="26">
        <f>'All Sports Exp'!U568</f>
        <v>25842.772727272728</v>
      </c>
      <c r="G65" s="26">
        <f>'All Sports Exp'!U694</f>
        <v>33091.943502824855</v>
      </c>
      <c r="H65" s="26">
        <f>'All Sports Exp'!U820</f>
        <v>27766.66489361702</v>
      </c>
      <c r="I65" s="26">
        <f>'All Sports Exp'!U946</f>
        <v>24402.37305699482</v>
      </c>
      <c r="J65" s="26">
        <f>'All Sports Exp'!U1072</f>
        <v>24361.491228070176</v>
      </c>
      <c r="K65" s="30">
        <f t="shared" si="0"/>
        <v>249945.9097910288</v>
      </c>
      <c r="L65" s="30">
        <f t="shared" si="1"/>
        <v>27771.767754558754</v>
      </c>
    </row>
    <row r="66" spans="1:12" x14ac:dyDescent="0.15">
      <c r="A66" s="10" t="s">
        <v>108</v>
      </c>
      <c r="B66" s="26">
        <f>'All Sports Exp'!U65</f>
        <v>26561.904761904763</v>
      </c>
      <c r="C66" s="26">
        <f>'All Sports Exp'!U191</f>
        <v>28241.723958333332</v>
      </c>
      <c r="D66" s="26">
        <f>'All Sports Exp'!U317</f>
        <v>27959.050505050505</v>
      </c>
      <c r="E66" s="26">
        <f>'All Sports Exp'!U443</f>
        <v>20068.396226415094</v>
      </c>
      <c r="F66" s="26">
        <f>'All Sports Exp'!U569</f>
        <v>27366.509523809524</v>
      </c>
      <c r="G66" s="26">
        <f>'All Sports Exp'!U695</f>
        <v>24248.679069767441</v>
      </c>
      <c r="H66" s="26">
        <f>'All Sports Exp'!U821</f>
        <v>23141.311627906976</v>
      </c>
      <c r="I66" s="26">
        <f>'All Sports Exp'!U947</f>
        <v>14742.22026431718</v>
      </c>
      <c r="J66" s="26">
        <f>'All Sports Exp'!U1073</f>
        <v>16177.324607329843</v>
      </c>
      <c r="K66" s="30">
        <f t="shared" si="0"/>
        <v>208507.12054483464</v>
      </c>
      <c r="L66" s="30">
        <f t="shared" si="1"/>
        <v>23167.45783831496</v>
      </c>
    </row>
    <row r="67" spans="1:12" x14ac:dyDescent="0.15">
      <c r="A67" s="10" t="s">
        <v>109</v>
      </c>
      <c r="B67" s="26">
        <f>'All Sports Exp'!U66</f>
        <v>50031.712264150941</v>
      </c>
      <c r="C67" s="26">
        <f>'All Sports Exp'!U192</f>
        <v>70496.630057803472</v>
      </c>
      <c r="D67" s="26">
        <f>'All Sports Exp'!U318</f>
        <v>50098.242105263154</v>
      </c>
      <c r="E67" s="26">
        <f>'All Sports Exp'!U444</f>
        <v>47932.109947643978</v>
      </c>
      <c r="F67" s="26">
        <f>'All Sports Exp'!U570</f>
        <v>43848.676923076921</v>
      </c>
      <c r="G67" s="26">
        <f>'All Sports Exp'!U696</f>
        <v>40445.203488372092</v>
      </c>
      <c r="H67" s="26">
        <f>'All Sports Exp'!U822</f>
        <v>33616.303482587064</v>
      </c>
      <c r="I67" s="26">
        <f>'All Sports Exp'!U948</f>
        <v>31170.471794871795</v>
      </c>
      <c r="J67" s="26">
        <f>'All Sports Exp'!U1074</f>
        <v>29432.72192513369</v>
      </c>
      <c r="K67" s="30">
        <f t="shared" si="0"/>
        <v>397072.07198890304</v>
      </c>
      <c r="L67" s="30">
        <f t="shared" si="1"/>
        <v>44119.119109878113</v>
      </c>
    </row>
    <row r="68" spans="1:12" x14ac:dyDescent="0.15">
      <c r="A68" s="10" t="s">
        <v>110</v>
      </c>
      <c r="B68" s="26">
        <f>'All Sports Exp'!U67</f>
        <v>29653.669603524228</v>
      </c>
      <c r="C68" s="26">
        <f>'All Sports Exp'!U193</f>
        <v>29064.589285714286</v>
      </c>
      <c r="D68" s="26">
        <f>'All Sports Exp'!U319</f>
        <v>22892.045901639343</v>
      </c>
      <c r="E68" s="26">
        <f>'All Sports Exp'!U445</f>
        <v>22158.785046728972</v>
      </c>
      <c r="F68" s="26">
        <f>'All Sports Exp'!U571</f>
        <v>22281.046666666665</v>
      </c>
      <c r="G68" s="26">
        <f>'All Sports Exp'!U697</f>
        <v>21440.261168384881</v>
      </c>
      <c r="H68" s="26">
        <f>'All Sports Exp'!U823</f>
        <v>21473.261589403974</v>
      </c>
      <c r="I68" s="26">
        <f>'All Sports Exp'!U949</f>
        <v>20695.778947368421</v>
      </c>
      <c r="J68" s="26">
        <f>'All Sports Exp'!U1075</f>
        <v>19669.905594405594</v>
      </c>
      <c r="K68" s="30">
        <f t="shared" ref="K68:K128" si="2">SUM(B68:J68)</f>
        <v>209329.34380383635</v>
      </c>
      <c r="L68" s="30">
        <f t="shared" ref="L68:L128" si="3">AVERAGE(B68:J68)</f>
        <v>23258.815978204038</v>
      </c>
    </row>
    <row r="69" spans="1:12" x14ac:dyDescent="0.15">
      <c r="A69" s="10" t="s">
        <v>111</v>
      </c>
      <c r="B69" s="26">
        <f>'All Sports Exp'!U68</f>
        <v>28613.633187772924</v>
      </c>
      <c r="C69" s="26">
        <f>'All Sports Exp'!U194</f>
        <v>27919.586206896551</v>
      </c>
      <c r="D69" s="26">
        <f>'All Sports Exp'!U320</f>
        <v>25775.976095617531</v>
      </c>
      <c r="E69" s="26">
        <f>'All Sports Exp'!U446</f>
        <v>25481.71485943775</v>
      </c>
      <c r="F69" s="26">
        <f>'All Sports Exp'!U572</f>
        <v>25219.357142857141</v>
      </c>
      <c r="G69" s="26">
        <f>'All Sports Exp'!U698</f>
        <v>24053.704347826086</v>
      </c>
      <c r="H69" s="26">
        <f>'All Sports Exp'!U824</f>
        <v>24847.428571428572</v>
      </c>
      <c r="I69" s="26">
        <f>'All Sports Exp'!U950</f>
        <v>28939.789189189189</v>
      </c>
      <c r="J69" s="26">
        <f>'All Sports Exp'!U1076</f>
        <v>25022.670050761422</v>
      </c>
      <c r="K69" s="30">
        <f t="shared" si="2"/>
        <v>235873.85965178715</v>
      </c>
      <c r="L69" s="30">
        <f t="shared" si="3"/>
        <v>26208.206627976349</v>
      </c>
    </row>
    <row r="70" spans="1:12" x14ac:dyDescent="0.15">
      <c r="A70" s="10" t="s">
        <v>112</v>
      </c>
      <c r="B70" s="26">
        <f>'All Sports Exp'!U69</f>
        <v>36990.55023923445</v>
      </c>
      <c r="C70" s="26">
        <f>'All Sports Exp'!U195</f>
        <v>32768.26222222222</v>
      </c>
      <c r="D70" s="26">
        <f>'All Sports Exp'!U321</f>
        <v>33134.470873786406</v>
      </c>
      <c r="E70" s="26">
        <f>'All Sports Exp'!U447</f>
        <v>34426.311557788948</v>
      </c>
      <c r="F70" s="26">
        <f>'All Sports Exp'!U573</f>
        <v>33879.832558139533</v>
      </c>
      <c r="G70" s="26">
        <f>'All Sports Exp'!U699</f>
        <v>30965.227488151661</v>
      </c>
      <c r="H70" s="26">
        <f>'All Sports Exp'!U825</f>
        <v>30855.798029556649</v>
      </c>
      <c r="I70" s="26">
        <f>'All Sports Exp'!U951</f>
        <v>28726.427184466018</v>
      </c>
      <c r="J70" s="26">
        <f>'All Sports Exp'!U1077</f>
        <v>30651.424581005587</v>
      </c>
      <c r="K70" s="30">
        <f t="shared" si="2"/>
        <v>292398.30473435146</v>
      </c>
      <c r="L70" s="30">
        <f t="shared" si="3"/>
        <v>32488.700526039051</v>
      </c>
    </row>
    <row r="71" spans="1:12" x14ac:dyDescent="0.15">
      <c r="A71" s="10" t="s">
        <v>113</v>
      </c>
      <c r="B71" s="26">
        <f>'All Sports Exp'!U70</f>
        <v>64434.146718146716</v>
      </c>
      <c r="C71" s="26">
        <f>'All Sports Exp'!U196</f>
        <v>56124.71272727273</v>
      </c>
      <c r="D71" s="26">
        <f>'All Sports Exp'!U322</f>
        <v>57734.66287878788</v>
      </c>
      <c r="E71" s="26">
        <f>'All Sports Exp'!U448</f>
        <v>51861.70566037736</v>
      </c>
      <c r="F71" s="26">
        <f>'All Sports Exp'!U574</f>
        <v>49797.445283018867</v>
      </c>
      <c r="G71" s="26">
        <f>'All Sports Exp'!U700</f>
        <v>117748.58</v>
      </c>
      <c r="H71" s="26">
        <f>'All Sports Exp'!U826</f>
        <v>76277.349593495936</v>
      </c>
      <c r="I71" s="26">
        <f>'All Sports Exp'!U952</f>
        <v>93849.493723849373</v>
      </c>
      <c r="J71" s="26">
        <f>'All Sports Exp'!U1078</f>
        <v>69303.027027027027</v>
      </c>
      <c r="K71" s="30">
        <f t="shared" si="2"/>
        <v>637131.12361197593</v>
      </c>
      <c r="L71" s="30">
        <f t="shared" si="3"/>
        <v>70792.347067997325</v>
      </c>
    </row>
    <row r="72" spans="1:12" x14ac:dyDescent="0.15">
      <c r="A72" s="10" t="s">
        <v>114</v>
      </c>
      <c r="B72" s="26">
        <f>'All Sports Exp'!U71</f>
        <v>74498.594771241827</v>
      </c>
      <c r="C72" s="26">
        <f>'All Sports Exp'!U197</f>
        <v>69276.259016393436</v>
      </c>
      <c r="D72" s="26">
        <f>'All Sports Exp'!U323</f>
        <v>63983.223642172525</v>
      </c>
      <c r="E72" s="26">
        <f>'All Sports Exp'!U449</f>
        <v>56733.40303030303</v>
      </c>
      <c r="F72" s="26">
        <f>'All Sports Exp'!U575</f>
        <v>50611.388012618299</v>
      </c>
      <c r="G72" s="26">
        <f>'All Sports Exp'!U701</f>
        <v>63589.199288256226</v>
      </c>
      <c r="H72" s="26">
        <f>'All Sports Exp'!U827</f>
        <v>48832.338926174496</v>
      </c>
      <c r="I72" s="26">
        <f>'All Sports Exp'!U953</f>
        <v>49078.696750902527</v>
      </c>
      <c r="J72" s="26">
        <f>'All Sports Exp'!U1079</f>
        <v>55633.079365079364</v>
      </c>
      <c r="K72" s="30">
        <f t="shared" si="2"/>
        <v>532236.18280314177</v>
      </c>
      <c r="L72" s="30">
        <f t="shared" si="3"/>
        <v>59137.353644793533</v>
      </c>
    </row>
    <row r="73" spans="1:12" x14ac:dyDescent="0.15">
      <c r="A73" s="10" t="s">
        <v>115</v>
      </c>
      <c r="B73" s="26">
        <f>'All Sports Exp'!U72</f>
        <v>39036.223849372385</v>
      </c>
      <c r="C73" s="26">
        <f>'All Sports Exp'!U198</f>
        <v>39984.902748414373</v>
      </c>
      <c r="D73" s="26">
        <f>'All Sports Exp'!U324</f>
        <v>38503.536105032821</v>
      </c>
      <c r="E73" s="26">
        <f>'All Sports Exp'!U450</f>
        <v>37405.244943820224</v>
      </c>
      <c r="F73" s="26">
        <f>'All Sports Exp'!U576</f>
        <v>33312.125813449027</v>
      </c>
      <c r="G73" s="26">
        <f>'All Sports Exp'!U702</f>
        <v>32362.924731182797</v>
      </c>
      <c r="H73" s="26">
        <f>'All Sports Exp'!U828</f>
        <v>34354.898419864563</v>
      </c>
      <c r="I73" s="26">
        <f>'All Sports Exp'!U954</f>
        <v>32850.856502242154</v>
      </c>
      <c r="J73" s="26">
        <f>'All Sports Exp'!U1080</f>
        <v>27681.482608695653</v>
      </c>
      <c r="K73" s="30">
        <f t="shared" si="2"/>
        <v>315492.19572207402</v>
      </c>
      <c r="L73" s="30">
        <f t="shared" si="3"/>
        <v>35054.688413563781</v>
      </c>
    </row>
    <row r="74" spans="1:12" x14ac:dyDescent="0.15">
      <c r="A74" s="10" t="s">
        <v>116</v>
      </c>
      <c r="B74" s="26">
        <f>'All Sports Exp'!U73</f>
        <v>56124.019867549672</v>
      </c>
      <c r="C74" s="26">
        <f>'All Sports Exp'!U199</f>
        <v>51997.708971553613</v>
      </c>
      <c r="D74" s="26">
        <f>'All Sports Exp'!U325</f>
        <v>47445.884955752212</v>
      </c>
      <c r="E74" s="26">
        <f>'All Sports Exp'!U451</f>
        <v>47292.903073286056</v>
      </c>
      <c r="F74" s="26">
        <f>'All Sports Exp'!U577</f>
        <v>37385.71919191919</v>
      </c>
      <c r="G74" s="26">
        <f>'All Sports Exp'!U703</f>
        <v>31530.014571948999</v>
      </c>
      <c r="H74" s="26">
        <f>'All Sports Exp'!U829</f>
        <v>30541.069902912623</v>
      </c>
      <c r="I74" s="26">
        <f>'All Sports Exp'!U955</f>
        <v>28435.579365079364</v>
      </c>
      <c r="J74" s="26">
        <f>'All Sports Exp'!U1081</f>
        <v>26960.891615541921</v>
      </c>
      <c r="K74" s="30">
        <f t="shared" si="2"/>
        <v>357713.79151554365</v>
      </c>
      <c r="L74" s="30">
        <f t="shared" si="3"/>
        <v>39745.976835060406</v>
      </c>
    </row>
    <row r="75" spans="1:12" x14ac:dyDescent="0.15">
      <c r="A75" s="10" t="s">
        <v>117</v>
      </c>
      <c r="B75" s="26">
        <f>'All Sports Exp'!U74</f>
        <v>38750.919117647056</v>
      </c>
      <c r="C75" s="26">
        <f>'All Sports Exp'!U200</f>
        <v>35830.003649635037</v>
      </c>
      <c r="D75" s="26">
        <f>'All Sports Exp'!U326</f>
        <v>36330.746323529413</v>
      </c>
      <c r="E75" s="26">
        <f>'All Sports Exp'!U452</f>
        <v>30851.993006993009</v>
      </c>
      <c r="F75" s="26">
        <f>'All Sports Exp'!U578</f>
        <v>27519.833898305085</v>
      </c>
      <c r="G75" s="26">
        <f>'All Sports Exp'!U704</f>
        <v>31019.183823529413</v>
      </c>
      <c r="H75" s="26">
        <f>'All Sports Exp'!U830</f>
        <v>31929</v>
      </c>
      <c r="I75" s="26">
        <f>'All Sports Exp'!U956</f>
        <v>37792.641509433961</v>
      </c>
      <c r="J75" s="26">
        <f>'All Sports Exp'!U1082</f>
        <v>30352.305439330543</v>
      </c>
      <c r="K75" s="30">
        <f t="shared" si="2"/>
        <v>300376.62676840351</v>
      </c>
      <c r="L75" s="30">
        <f t="shared" si="3"/>
        <v>33375.180752044835</v>
      </c>
    </row>
    <row r="76" spans="1:12" x14ac:dyDescent="0.15">
      <c r="A76" s="10" t="s">
        <v>118</v>
      </c>
      <c r="B76" s="26">
        <f>'All Sports Exp'!U75</f>
        <v>37171.313253012049</v>
      </c>
      <c r="C76" s="26">
        <f>'All Sports Exp'!U201</f>
        <v>39928.463709677417</v>
      </c>
      <c r="D76" s="26">
        <f>'All Sports Exp'!U327</f>
        <v>33745.636734693879</v>
      </c>
      <c r="E76" s="26">
        <f>'All Sports Exp'!U453</f>
        <v>30805.104417670682</v>
      </c>
      <c r="F76" s="26">
        <f>'All Sports Exp'!U579</f>
        <v>29538.200819672133</v>
      </c>
      <c r="G76" s="26">
        <f>'All Sports Exp'!U705</f>
        <v>29517.620535714286</v>
      </c>
      <c r="H76" s="26">
        <f>'All Sports Exp'!U831</f>
        <v>30821.751004016063</v>
      </c>
      <c r="I76" s="26">
        <f>'All Sports Exp'!U957</f>
        <v>29274.256097560974</v>
      </c>
      <c r="J76" s="26">
        <f>'All Sports Exp'!U1083</f>
        <v>28169.198312236287</v>
      </c>
      <c r="K76" s="30">
        <f t="shared" si="2"/>
        <v>288971.54488425376</v>
      </c>
      <c r="L76" s="30">
        <f t="shared" si="3"/>
        <v>32107.949431583751</v>
      </c>
    </row>
    <row r="77" spans="1:12" x14ac:dyDescent="0.15">
      <c r="A77" s="10" t="s">
        <v>119</v>
      </c>
      <c r="B77" s="26">
        <f>'All Sports Exp'!U76</f>
        <v>62325.096916299561</v>
      </c>
      <c r="C77" s="26">
        <f>'All Sports Exp'!U202</f>
        <v>59247.304347826088</v>
      </c>
      <c r="D77" s="26">
        <f>'All Sports Exp'!U328</f>
        <v>57194.522321428572</v>
      </c>
      <c r="E77" s="26">
        <f>'All Sports Exp'!U454</f>
        <v>55259.95</v>
      </c>
      <c r="F77" s="26">
        <f>'All Sports Exp'!U580</f>
        <v>52146.338028169012</v>
      </c>
      <c r="G77" s="26">
        <f>'All Sports Exp'!U706</f>
        <v>52021.23039215686</v>
      </c>
      <c r="H77" s="26">
        <f>'All Sports Exp'!U832</f>
        <v>53849.372881355936</v>
      </c>
      <c r="I77" s="26">
        <f>'All Sports Exp'!U958</f>
        <v>46786.198979591834</v>
      </c>
      <c r="J77" s="26">
        <f>'All Sports Exp'!U1084</f>
        <v>41196.795918367345</v>
      </c>
      <c r="K77" s="30">
        <f t="shared" si="2"/>
        <v>480026.80978519522</v>
      </c>
      <c r="L77" s="30">
        <f t="shared" si="3"/>
        <v>53336.312198355023</v>
      </c>
    </row>
    <row r="78" spans="1:12" x14ac:dyDescent="0.15">
      <c r="A78" s="10" t="s">
        <v>120</v>
      </c>
      <c r="B78" s="26">
        <f>'All Sports Exp'!U77</f>
        <v>56350.434673366835</v>
      </c>
      <c r="C78" s="26">
        <f>'All Sports Exp'!U203</f>
        <v>53363.732323232325</v>
      </c>
      <c r="D78" s="26">
        <f>'All Sports Exp'!U329</f>
        <v>57474.517150395775</v>
      </c>
      <c r="E78" s="26">
        <f>'All Sports Exp'!U455</f>
        <v>51645.328467153282</v>
      </c>
      <c r="F78" s="26">
        <f>'All Sports Exp'!U581</f>
        <v>48683.380577427823</v>
      </c>
      <c r="G78" s="26">
        <f>'All Sports Exp'!U707</f>
        <v>46319.540389972142</v>
      </c>
      <c r="H78" s="26">
        <f>'All Sports Exp'!U833</f>
        <v>40716.271002710026</v>
      </c>
      <c r="I78" s="26">
        <f>'All Sports Exp'!U959</f>
        <v>40093.393530997302</v>
      </c>
      <c r="J78" s="26">
        <f>'All Sports Exp'!U1085</f>
        <v>36050.414248021109</v>
      </c>
      <c r="K78" s="30">
        <f t="shared" si="2"/>
        <v>430697.01236327656</v>
      </c>
      <c r="L78" s="30">
        <f t="shared" si="3"/>
        <v>47855.223595919619</v>
      </c>
    </row>
    <row r="79" spans="1:12" x14ac:dyDescent="0.15">
      <c r="A79" s="10" t="s">
        <v>122</v>
      </c>
      <c r="B79" s="26">
        <f>'All Sports Exp'!U78</f>
        <v>77686.952218430029</v>
      </c>
      <c r="C79" s="26">
        <f>'All Sports Exp'!U204</f>
        <v>79707.310954063607</v>
      </c>
      <c r="D79" s="26">
        <f>'All Sports Exp'!U330</f>
        <v>72624.606060606064</v>
      </c>
      <c r="E79" s="26">
        <f>'All Sports Exp'!U456</f>
        <v>68492.108108108107</v>
      </c>
      <c r="F79" s="26">
        <f>'All Sports Exp'!U582</f>
        <v>69857.914893617024</v>
      </c>
      <c r="G79" s="26">
        <f>'All Sports Exp'!U708</f>
        <v>70107.930769230763</v>
      </c>
      <c r="H79" s="26">
        <f>'All Sports Exp'!U834</f>
        <v>55892.844155844155</v>
      </c>
      <c r="I79" s="26">
        <f>'All Sports Exp'!U960</f>
        <v>56391.303030303032</v>
      </c>
      <c r="J79" s="26">
        <f>'All Sports Exp'!U1086</f>
        <v>59035.943462897529</v>
      </c>
      <c r="K79" s="30">
        <f t="shared" si="2"/>
        <v>609796.91365310026</v>
      </c>
      <c r="L79" s="30">
        <f t="shared" si="3"/>
        <v>67755.212628122244</v>
      </c>
    </row>
    <row r="80" spans="1:12" x14ac:dyDescent="0.15">
      <c r="A80" s="10" t="s">
        <v>123</v>
      </c>
      <c r="B80" s="26">
        <f>'All Sports Exp'!U79</f>
        <v>59024.913946587534</v>
      </c>
      <c r="C80" s="26">
        <f>'All Sports Exp'!U205</f>
        <v>64213.651162790695</v>
      </c>
      <c r="D80" s="26">
        <f>'All Sports Exp'!U331</f>
        <v>56047.720588235294</v>
      </c>
      <c r="E80" s="26">
        <f>'All Sports Exp'!U457</f>
        <v>56272.836858006041</v>
      </c>
      <c r="F80" s="26">
        <f>'All Sports Exp'!U583</f>
        <v>45438.096202531648</v>
      </c>
      <c r="G80" s="26">
        <f>'All Sports Exp'!U709</f>
        <v>48869.798387096773</v>
      </c>
      <c r="H80" s="26">
        <f>'All Sports Exp'!U835</f>
        <v>44980.872395833336</v>
      </c>
      <c r="I80" s="26">
        <f>'All Sports Exp'!U961</f>
        <v>46249.274932614557</v>
      </c>
      <c r="J80" s="26">
        <f>'All Sports Exp'!U1087</f>
        <v>42420.452574525749</v>
      </c>
      <c r="K80" s="30">
        <f t="shared" si="2"/>
        <v>463517.61704822164</v>
      </c>
      <c r="L80" s="30">
        <f t="shared" si="3"/>
        <v>51501.957449802401</v>
      </c>
    </row>
    <row r="81" spans="1:12" x14ac:dyDescent="0.15">
      <c r="A81" s="10" t="s">
        <v>124</v>
      </c>
      <c r="B81" s="26">
        <f>'All Sports Exp'!U80</f>
        <v>38807.321311475411</v>
      </c>
      <c r="C81" s="26">
        <f>'All Sports Exp'!U206</f>
        <v>34836.784848484851</v>
      </c>
      <c r="D81" s="26">
        <f>'All Sports Exp'!U332</f>
        <v>35304.297213622289</v>
      </c>
      <c r="E81" s="26">
        <f>'All Sports Exp'!U458</f>
        <v>36580.427083333336</v>
      </c>
      <c r="F81" s="26">
        <f>'All Sports Exp'!U584</f>
        <v>33241.788461538461</v>
      </c>
      <c r="G81" s="26">
        <f>'All Sports Exp'!U710</f>
        <v>29586.346153846152</v>
      </c>
      <c r="H81" s="26">
        <f>'All Sports Exp'!U836</f>
        <v>28807.445901639345</v>
      </c>
      <c r="I81" s="26">
        <f>'All Sports Exp'!U962</f>
        <v>24726.314984709479</v>
      </c>
      <c r="J81" s="26">
        <f>'All Sports Exp'!U1088</f>
        <v>25841.559027777777</v>
      </c>
      <c r="K81" s="30">
        <f t="shared" si="2"/>
        <v>287732.28498642711</v>
      </c>
      <c r="L81" s="30">
        <f t="shared" si="3"/>
        <v>31970.25388738079</v>
      </c>
    </row>
    <row r="82" spans="1:12" x14ac:dyDescent="0.15">
      <c r="A82" s="10" t="s">
        <v>126</v>
      </c>
      <c r="B82" s="26">
        <f>'All Sports Exp'!U81</f>
        <v>31953.280821917808</v>
      </c>
      <c r="C82" s="26">
        <f>'All Sports Exp'!U207</f>
        <v>31002.503676470587</v>
      </c>
      <c r="D82" s="26">
        <f>'All Sports Exp'!U333</f>
        <v>29935.758241758242</v>
      </c>
      <c r="E82" s="26">
        <f>'All Sports Exp'!U459</f>
        <v>32845.044843049327</v>
      </c>
      <c r="F82" s="26">
        <f>'All Sports Exp'!U585</f>
        <v>35880.533678756474</v>
      </c>
      <c r="G82" s="26">
        <f>'All Sports Exp'!U711</f>
        <v>27718.004524886877</v>
      </c>
      <c r="H82" s="26">
        <f>'All Sports Exp'!U837</f>
        <v>30012.447236180906</v>
      </c>
      <c r="I82" s="26">
        <f>'All Sports Exp'!U963</f>
        <v>27705.610576923078</v>
      </c>
      <c r="J82" s="26">
        <f>'All Sports Exp'!U1089</f>
        <v>28016.221649484534</v>
      </c>
      <c r="K82" s="30">
        <f t="shared" si="2"/>
        <v>275069.40524942783</v>
      </c>
      <c r="L82" s="30">
        <f t="shared" si="3"/>
        <v>30563.267249936427</v>
      </c>
    </row>
    <row r="83" spans="1:12" x14ac:dyDescent="0.15">
      <c r="A83" s="10" t="s">
        <v>127</v>
      </c>
      <c r="B83" s="26">
        <f>'All Sports Exp'!U82</f>
        <v>60446.753424657538</v>
      </c>
      <c r="C83" s="26">
        <f>'All Sports Exp'!U208</f>
        <v>54870.056291390727</v>
      </c>
      <c r="D83" s="26">
        <f>'All Sports Exp'!U334</f>
        <v>51513.195488721802</v>
      </c>
      <c r="E83" s="26">
        <f>'All Sports Exp'!U460</f>
        <v>52548.642857142855</v>
      </c>
      <c r="F83" s="26">
        <f>'All Sports Exp'!U586</f>
        <v>47252.788</v>
      </c>
      <c r="G83" s="26">
        <f>'All Sports Exp'!U712</f>
        <v>44095.597744360901</v>
      </c>
      <c r="H83" s="26">
        <f>'All Sports Exp'!U838</f>
        <v>38524.121710526313</v>
      </c>
      <c r="I83" s="26">
        <f>'All Sports Exp'!U964</f>
        <v>33839.299035369775</v>
      </c>
      <c r="J83" s="26">
        <f>'All Sports Exp'!U1090</f>
        <v>30162.798742138366</v>
      </c>
      <c r="K83" s="30">
        <f t="shared" si="2"/>
        <v>413253.25329430826</v>
      </c>
      <c r="L83" s="30">
        <f t="shared" si="3"/>
        <v>45917.028143812029</v>
      </c>
    </row>
    <row r="84" spans="1:12" x14ac:dyDescent="0.15">
      <c r="A84" s="10" t="s">
        <v>128</v>
      </c>
      <c r="B84" s="26">
        <f>'All Sports Exp'!U83</f>
        <v>56348.67481662592</v>
      </c>
      <c r="C84" s="26">
        <f>'All Sports Exp'!U209</f>
        <v>50672.406779661018</v>
      </c>
      <c r="D84" s="26">
        <f>'All Sports Exp'!U335</f>
        <v>45503.02093023256</v>
      </c>
      <c r="E84" s="26">
        <f>'All Sports Exp'!U461</f>
        <v>45281.394014962592</v>
      </c>
      <c r="F84" s="26">
        <f>'All Sports Exp'!U587</f>
        <v>44428.276762402085</v>
      </c>
      <c r="G84" s="26">
        <f>'All Sports Exp'!U713</f>
        <v>42233.338541666664</v>
      </c>
      <c r="H84" s="26">
        <f>'All Sports Exp'!U839</f>
        <v>35812.243373493977</v>
      </c>
      <c r="I84" s="26">
        <f>'All Sports Exp'!U965</f>
        <v>35197.238916256159</v>
      </c>
      <c r="J84" s="26">
        <f>'All Sports Exp'!U1091</f>
        <v>33307.69820971867</v>
      </c>
      <c r="K84" s="30">
        <f t="shared" si="2"/>
        <v>388784.2923450197</v>
      </c>
      <c r="L84" s="30">
        <f t="shared" si="3"/>
        <v>43198.254705002189</v>
      </c>
    </row>
    <row r="85" spans="1:12" x14ac:dyDescent="0.15">
      <c r="A85" s="10" t="s">
        <v>129</v>
      </c>
      <c r="B85" s="26">
        <f>'All Sports Exp'!U84</f>
        <v>51424.09144542773</v>
      </c>
      <c r="C85" s="26">
        <f>'All Sports Exp'!U210</f>
        <v>49117.078549848942</v>
      </c>
      <c r="D85" s="26">
        <f>'All Sports Exp'!U336</f>
        <v>46842.261627906977</v>
      </c>
      <c r="E85" s="26">
        <f>'All Sports Exp'!U462</f>
        <v>47087.538226299694</v>
      </c>
      <c r="F85" s="26">
        <f>'All Sports Exp'!U588</f>
        <v>49829.34210526316</v>
      </c>
      <c r="G85" s="26">
        <f>'All Sports Exp'!U714</f>
        <v>42895.594427244585</v>
      </c>
      <c r="H85" s="26">
        <f>'All Sports Exp'!U840</f>
        <v>40481.385802469136</v>
      </c>
      <c r="I85" s="26">
        <f>'All Sports Exp'!U966</f>
        <v>32751.898907103827</v>
      </c>
      <c r="J85" s="26">
        <f>'All Sports Exp'!U1092</f>
        <v>32723.187327823693</v>
      </c>
      <c r="K85" s="30">
        <f t="shared" si="2"/>
        <v>393152.37841938774</v>
      </c>
      <c r="L85" s="30">
        <f t="shared" si="3"/>
        <v>43683.597602154194</v>
      </c>
    </row>
    <row r="86" spans="1:12" x14ac:dyDescent="0.15">
      <c r="A86" s="10" t="s">
        <v>130</v>
      </c>
      <c r="B86" s="26">
        <f>'All Sports Exp'!U85</f>
        <v>83076.937743190661</v>
      </c>
      <c r="C86" s="26">
        <f>'All Sports Exp'!U211</f>
        <v>82978.52212389381</v>
      </c>
      <c r="D86" s="26">
        <f>'All Sports Exp'!U337</f>
        <v>77608.153191489357</v>
      </c>
      <c r="E86" s="26">
        <f>'All Sports Exp'!U463</f>
        <v>74712.468354430384</v>
      </c>
      <c r="F86" s="26">
        <f>'All Sports Exp'!U589</f>
        <v>67095.732217573226</v>
      </c>
      <c r="G86" s="26">
        <f>'All Sports Exp'!U715</f>
        <v>65768.804444444439</v>
      </c>
      <c r="H86" s="26">
        <f>'All Sports Exp'!U841</f>
        <v>63956.24528301887</v>
      </c>
      <c r="I86" s="26">
        <f>'All Sports Exp'!U967</f>
        <v>55800.967441860463</v>
      </c>
      <c r="J86" s="26">
        <f>'All Sports Exp'!U1093</f>
        <v>48718.05909090909</v>
      </c>
      <c r="K86" s="30">
        <f t="shared" si="2"/>
        <v>619715.88989081024</v>
      </c>
      <c r="L86" s="30">
        <f t="shared" si="3"/>
        <v>68857.321098978922</v>
      </c>
    </row>
    <row r="87" spans="1:12" x14ac:dyDescent="0.15">
      <c r="A87" s="10" t="s">
        <v>132</v>
      </c>
      <c r="B87" s="26">
        <f>'All Sports Exp'!U86</f>
        <v>37610.970930232557</v>
      </c>
      <c r="C87" s="26">
        <f>'All Sports Exp'!U212</f>
        <v>31100</v>
      </c>
      <c r="D87" s="26">
        <f>'All Sports Exp'!U338</f>
        <v>26349.621761658032</v>
      </c>
      <c r="E87" s="26">
        <f>'All Sports Exp'!U464</f>
        <v>23188.144278606964</v>
      </c>
      <c r="F87" s="26">
        <f>'All Sports Exp'!U590</f>
        <v>20671.676190476192</v>
      </c>
      <c r="G87" s="26">
        <f>'All Sports Exp'!U716</f>
        <v>21632.491803278688</v>
      </c>
      <c r="H87" s="26">
        <f>'All Sports Exp'!U842</f>
        <v>22007.943749999999</v>
      </c>
      <c r="I87" s="26">
        <f>'All Sports Exp'!U968</f>
        <v>17995.924855491328</v>
      </c>
      <c r="J87" s="26">
        <f>'All Sports Exp'!U1094</f>
        <v>19404.73717948718</v>
      </c>
      <c r="K87" s="30">
        <f t="shared" si="2"/>
        <v>219961.51074923092</v>
      </c>
      <c r="L87" s="30">
        <f t="shared" si="3"/>
        <v>24440.167861025657</v>
      </c>
    </row>
    <row r="88" spans="1:12" x14ac:dyDescent="0.15">
      <c r="A88" s="10" t="s">
        <v>133</v>
      </c>
      <c r="B88" s="26">
        <f>'All Sports Exp'!U87</f>
        <v>21808.088397790056</v>
      </c>
      <c r="C88" s="26">
        <f>'All Sports Exp'!U213</f>
        <v>19288.548022598869</v>
      </c>
      <c r="D88" s="26">
        <f>'All Sports Exp'!U339</f>
        <v>19185.448863636364</v>
      </c>
      <c r="E88" s="26">
        <f>'All Sports Exp'!U465</f>
        <v>15967.923076923076</v>
      </c>
      <c r="F88" s="26">
        <f>'All Sports Exp'!U591</f>
        <v>17360.109090909093</v>
      </c>
      <c r="G88" s="26">
        <f>'All Sports Exp'!U717</f>
        <v>14956.548571428571</v>
      </c>
      <c r="H88" s="26">
        <f>'All Sports Exp'!U843</f>
        <v>16214.734265734265</v>
      </c>
      <c r="I88" s="26">
        <f>'All Sports Exp'!U969</f>
        <v>18648.442622950821</v>
      </c>
      <c r="J88" s="26">
        <f>'All Sports Exp'!U1095</f>
        <v>18503.396551724138</v>
      </c>
      <c r="K88" s="30">
        <f t="shared" si="2"/>
        <v>161933.23946369527</v>
      </c>
      <c r="L88" s="30">
        <f t="shared" si="3"/>
        <v>17992.582162632807</v>
      </c>
    </row>
    <row r="89" spans="1:12" x14ac:dyDescent="0.15">
      <c r="A89" s="10" t="s">
        <v>134</v>
      </c>
      <c r="B89" s="26">
        <f>'All Sports Exp'!U88</f>
        <v>61181.48529411765</v>
      </c>
      <c r="C89" s="26">
        <f>'All Sports Exp'!U214</f>
        <v>57629.550847457627</v>
      </c>
      <c r="D89" s="26">
        <f>'All Sports Exp'!U340</f>
        <v>46571.312020460355</v>
      </c>
      <c r="E89" s="26">
        <f>'All Sports Exp'!U466</f>
        <v>49708.198895027621</v>
      </c>
      <c r="F89" s="26">
        <f>'All Sports Exp'!U592</f>
        <v>44174.650273224041</v>
      </c>
      <c r="G89" s="26">
        <f>'All Sports Exp'!U718</f>
        <v>41936.385826771657</v>
      </c>
      <c r="H89" s="26">
        <f>'All Sports Exp'!U844</f>
        <v>46808.232835820898</v>
      </c>
      <c r="I89" s="26">
        <f>'All Sports Exp'!U970</f>
        <v>42227.697247706419</v>
      </c>
      <c r="J89" s="26">
        <f>'All Sports Exp'!U1096</f>
        <v>36336.734104046242</v>
      </c>
      <c r="K89" s="30">
        <f t="shared" si="2"/>
        <v>426574.24734463252</v>
      </c>
      <c r="L89" s="30">
        <f t="shared" si="3"/>
        <v>47397.13859384806</v>
      </c>
    </row>
    <row r="90" spans="1:12" x14ac:dyDescent="0.15">
      <c r="A90" s="10" t="s">
        <v>135</v>
      </c>
      <c r="B90" s="26">
        <f>'All Sports Exp'!U89</f>
        <v>62879.638059701494</v>
      </c>
      <c r="C90" s="26">
        <f>'All Sports Exp'!U215</f>
        <v>58709</v>
      </c>
      <c r="D90" s="26">
        <f>'All Sports Exp'!U341</f>
        <v>62621.275471698114</v>
      </c>
      <c r="E90" s="26">
        <f>'All Sports Exp'!U467</f>
        <v>57837.86617100372</v>
      </c>
      <c r="F90" s="26">
        <f>'All Sports Exp'!U593</f>
        <v>53601.087591240874</v>
      </c>
      <c r="G90" s="26">
        <f>'All Sports Exp'!U719</f>
        <v>39966.927586206897</v>
      </c>
      <c r="H90" s="26">
        <f>'All Sports Exp'!U845</f>
        <v>34685.680555555555</v>
      </c>
      <c r="I90" s="26">
        <f>'All Sports Exp'!U971</f>
        <v>35065.194174757278</v>
      </c>
      <c r="J90" s="26">
        <f>'All Sports Exp'!U1097</f>
        <v>30775.389057750759</v>
      </c>
      <c r="K90" s="30">
        <f t="shared" si="2"/>
        <v>436142.05866791471</v>
      </c>
      <c r="L90" s="30">
        <f t="shared" si="3"/>
        <v>48460.228740879415</v>
      </c>
    </row>
    <row r="91" spans="1:12" x14ac:dyDescent="0.15">
      <c r="A91" s="10" t="s">
        <v>137</v>
      </c>
      <c r="B91" s="26">
        <f>'All Sports Exp'!U90</f>
        <v>29226.47074468085</v>
      </c>
      <c r="C91" s="26">
        <f>'All Sports Exp'!U216</f>
        <v>28828.672222222223</v>
      </c>
      <c r="D91" s="26">
        <f>'All Sports Exp'!U342</f>
        <v>28017.63247863248</v>
      </c>
      <c r="E91" s="26">
        <f>'All Sports Exp'!U468</f>
        <v>26191.304812834223</v>
      </c>
      <c r="F91" s="26">
        <f>'All Sports Exp'!U594</f>
        <v>22076.757660167132</v>
      </c>
      <c r="G91" s="26">
        <f>'All Sports Exp'!U720</f>
        <v>21282.317585301837</v>
      </c>
      <c r="H91" s="26">
        <f>'All Sports Exp'!U846</f>
        <v>19116.807197943446</v>
      </c>
      <c r="I91" s="26">
        <f>'All Sports Exp'!U972</f>
        <v>18984.162234042553</v>
      </c>
      <c r="J91" s="26">
        <f>'All Sports Exp'!U1098</f>
        <v>18320.273712737126</v>
      </c>
      <c r="K91" s="30">
        <f t="shared" si="2"/>
        <v>212044.39864856191</v>
      </c>
      <c r="L91" s="30">
        <f t="shared" si="3"/>
        <v>23560.488738729102</v>
      </c>
    </row>
    <row r="92" spans="1:12" x14ac:dyDescent="0.15">
      <c r="A92" s="10" t="s">
        <v>138</v>
      </c>
      <c r="B92" s="26">
        <f>'All Sports Exp'!U91</f>
        <v>42171.64432989691</v>
      </c>
      <c r="C92" s="26">
        <f>'All Sports Exp'!U217</f>
        <v>40344.417910447759</v>
      </c>
      <c r="D92" s="26">
        <f>'All Sports Exp'!U343</f>
        <v>36940.728643216084</v>
      </c>
      <c r="E92" s="26">
        <f>'All Sports Exp'!U469</f>
        <v>34109.723981900454</v>
      </c>
      <c r="F92" s="26">
        <f>'All Sports Exp'!U595</f>
        <v>37211.869791666664</v>
      </c>
      <c r="G92" s="26">
        <f>'All Sports Exp'!U721</f>
        <v>35887.105769230766</v>
      </c>
      <c r="H92" s="26">
        <f>'All Sports Exp'!U847</f>
        <v>41147.031914893618</v>
      </c>
      <c r="I92" s="26">
        <f>'All Sports Exp'!U973</f>
        <v>56511.147058823532</v>
      </c>
      <c r="J92" s="26">
        <f>'All Sports Exp'!U1099</f>
        <v>52341.456521739128</v>
      </c>
      <c r="K92" s="30">
        <f t="shared" si="2"/>
        <v>376665.12592181494</v>
      </c>
      <c r="L92" s="30">
        <f t="shared" si="3"/>
        <v>41851.680657979436</v>
      </c>
    </row>
    <row r="93" spans="1:12" x14ac:dyDescent="0.15">
      <c r="A93" s="10" t="s">
        <v>139</v>
      </c>
      <c r="B93" s="26">
        <f>'All Sports Exp'!U92</f>
        <v>70722.53731343284</v>
      </c>
      <c r="C93" s="26">
        <f>'All Sports Exp'!U218</f>
        <v>69913.68548387097</v>
      </c>
      <c r="D93" s="26">
        <f>'All Sports Exp'!U344</f>
        <v>65631.585657370524</v>
      </c>
      <c r="E93" s="26">
        <f>'All Sports Exp'!U470</f>
        <v>63562.594142259411</v>
      </c>
      <c r="F93" s="26">
        <f>'All Sports Exp'!U596</f>
        <v>61804.12393162393</v>
      </c>
      <c r="G93" s="26">
        <f>'All Sports Exp'!U722</f>
        <v>54541.705128205125</v>
      </c>
      <c r="H93" s="26">
        <f>'All Sports Exp'!U848</f>
        <v>53446.310756972111</v>
      </c>
      <c r="I93" s="26">
        <f>'All Sports Exp'!U974</f>
        <v>51668.755274261603</v>
      </c>
      <c r="J93" s="26">
        <f>'All Sports Exp'!U1100</f>
        <v>37493.480565371028</v>
      </c>
      <c r="K93" s="30">
        <f t="shared" si="2"/>
        <v>528784.77825336752</v>
      </c>
      <c r="L93" s="30">
        <f t="shared" si="3"/>
        <v>58753.864250374172</v>
      </c>
    </row>
    <row r="94" spans="1:12" x14ac:dyDescent="0.15">
      <c r="A94" s="10" t="s">
        <v>140</v>
      </c>
      <c r="B94" s="26">
        <f>'All Sports Exp'!U93</f>
        <v>53301.659574468082</v>
      </c>
      <c r="C94" s="26">
        <f>'All Sports Exp'!U219</f>
        <v>48553.488054607507</v>
      </c>
      <c r="D94" s="26">
        <f>'All Sports Exp'!U345</f>
        <v>46928.450434782608</v>
      </c>
      <c r="E94" s="26">
        <f>'All Sports Exp'!U471</f>
        <v>44393.296762589925</v>
      </c>
      <c r="F94" s="26">
        <f>'All Sports Exp'!U597</f>
        <v>43146.029354207436</v>
      </c>
      <c r="G94" s="26">
        <f>'All Sports Exp'!U723</f>
        <v>41929.552062868366</v>
      </c>
      <c r="H94" s="26">
        <f>'All Sports Exp'!U849</f>
        <v>37378.720930232557</v>
      </c>
      <c r="I94" s="26">
        <f>'All Sports Exp'!U975</f>
        <v>34511.51663405088</v>
      </c>
      <c r="J94" s="26">
        <f>'All Sports Exp'!U1101</f>
        <v>42555.750656167977</v>
      </c>
      <c r="K94" s="30">
        <f t="shared" si="2"/>
        <v>392698.46446397534</v>
      </c>
      <c r="L94" s="30">
        <f t="shared" si="3"/>
        <v>43633.162718219479</v>
      </c>
    </row>
    <row r="95" spans="1:12" x14ac:dyDescent="0.15">
      <c r="A95" s="10" t="s">
        <v>141</v>
      </c>
      <c r="B95" s="26">
        <f>'All Sports Exp'!U94</f>
        <v>51586.379775280897</v>
      </c>
      <c r="C95" s="26">
        <f>'All Sports Exp'!U220</f>
        <v>44509.654661016946</v>
      </c>
      <c r="D95" s="26">
        <f>'All Sports Exp'!U346</f>
        <v>38064.071005917162</v>
      </c>
      <c r="E95" s="26">
        <f>'All Sports Exp'!U472</f>
        <v>36736.821946169774</v>
      </c>
      <c r="F95" s="26">
        <f>'All Sports Exp'!U598</f>
        <v>38224.044354838712</v>
      </c>
      <c r="G95" s="26">
        <f>'All Sports Exp'!U724</f>
        <v>33390.461077844309</v>
      </c>
      <c r="H95" s="26">
        <f>'All Sports Exp'!U850</f>
        <v>23554.460629921261</v>
      </c>
      <c r="I95" s="26">
        <f>'All Sports Exp'!U976</f>
        <v>20980.795801526718</v>
      </c>
      <c r="J95" s="26">
        <f>'All Sports Exp'!U1102</f>
        <v>23068.226907630524</v>
      </c>
      <c r="K95" s="30">
        <f t="shared" si="2"/>
        <v>310114.91616014624</v>
      </c>
      <c r="L95" s="30">
        <f t="shared" si="3"/>
        <v>34457.212906682915</v>
      </c>
    </row>
    <row r="96" spans="1:12" x14ac:dyDescent="0.15">
      <c r="A96" s="10" t="s">
        <v>143</v>
      </c>
      <c r="B96" s="26">
        <f>'All Sports Exp'!U95</f>
        <v>85737.661764705888</v>
      </c>
      <c r="C96" s="26">
        <f>'All Sports Exp'!U221</f>
        <v>79731.171052631573</v>
      </c>
      <c r="D96" s="26">
        <f>'All Sports Exp'!U347</f>
        <v>70024.56034482758</v>
      </c>
      <c r="E96" s="26">
        <f>'All Sports Exp'!U473</f>
        <v>59470.567796610172</v>
      </c>
      <c r="F96" s="26">
        <f>'All Sports Exp'!U599</f>
        <v>54106.818181818184</v>
      </c>
      <c r="G96" s="26">
        <f>'All Sports Exp'!U725</f>
        <v>57424.376744186047</v>
      </c>
      <c r="H96" s="26">
        <f>'All Sports Exp'!U851</f>
        <v>56094.58706467662</v>
      </c>
      <c r="I96" s="26">
        <f>'All Sports Exp'!U977</f>
        <v>50588.585987261147</v>
      </c>
      <c r="J96" s="26">
        <f>'All Sports Exp'!U1103</f>
        <v>56544.248275862068</v>
      </c>
      <c r="K96" s="30">
        <f t="shared" si="2"/>
        <v>569722.57721257932</v>
      </c>
      <c r="L96" s="30">
        <f t="shared" si="3"/>
        <v>63302.508579175483</v>
      </c>
    </row>
    <row r="97" spans="1:12" x14ac:dyDescent="0.15">
      <c r="A97" s="10" t="s">
        <v>144</v>
      </c>
      <c r="B97" s="26">
        <f>'All Sports Exp'!U96</f>
        <v>54001.222222222219</v>
      </c>
      <c r="C97" s="26">
        <f>'All Sports Exp'!U222</f>
        <v>47553.606707317071</v>
      </c>
      <c r="D97" s="26">
        <f>'All Sports Exp'!U348</f>
        <v>55225.222627737225</v>
      </c>
      <c r="E97" s="26">
        <f>'All Sports Exp'!U474</f>
        <v>54768.687272727271</v>
      </c>
      <c r="F97" s="26">
        <f>'All Sports Exp'!U600</f>
        <v>49189.036231884056</v>
      </c>
      <c r="G97" s="26">
        <f>'All Sports Exp'!U726</f>
        <v>44519.894545454546</v>
      </c>
      <c r="H97" s="26">
        <f>'All Sports Exp'!U852</f>
        <v>44491.907692307694</v>
      </c>
      <c r="I97" s="26">
        <f>'All Sports Exp'!U978</f>
        <v>51229.665071770338</v>
      </c>
      <c r="J97" s="26">
        <f>'All Sports Exp'!U1104</f>
        <v>46668.676923076921</v>
      </c>
      <c r="K97" s="30">
        <f t="shared" si="2"/>
        <v>447647.91929449729</v>
      </c>
      <c r="L97" s="30">
        <f t="shared" si="3"/>
        <v>49738.65769938859</v>
      </c>
    </row>
    <row r="98" spans="1:12" x14ac:dyDescent="0.15">
      <c r="A98" s="10" t="s">
        <v>146</v>
      </c>
      <c r="B98" s="26">
        <f>'All Sports Exp'!U97</f>
        <v>56334.310173697268</v>
      </c>
      <c r="C98" s="26">
        <f>'All Sports Exp'!U223</f>
        <v>52965.636612021859</v>
      </c>
      <c r="D98" s="26">
        <f>'All Sports Exp'!U349</f>
        <v>51958.021978021978</v>
      </c>
      <c r="E98" s="26">
        <f>'All Sports Exp'!U475</f>
        <v>54303.689560439561</v>
      </c>
      <c r="F98" s="26">
        <f>'All Sports Exp'!U601</f>
        <v>53387.648734177215</v>
      </c>
      <c r="G98" s="26">
        <f>'All Sports Exp'!U727</f>
        <v>49557.763076923075</v>
      </c>
      <c r="H98" s="26">
        <f>'All Sports Exp'!U853</f>
        <v>45112.233644859814</v>
      </c>
      <c r="I98" s="26">
        <f>'All Sports Exp'!U979</f>
        <v>43312.433021806857</v>
      </c>
      <c r="J98" s="26">
        <f>'All Sports Exp'!U1105</f>
        <v>40457.626911314983</v>
      </c>
      <c r="K98" s="30">
        <f t="shared" si="2"/>
        <v>447389.3637132626</v>
      </c>
      <c r="L98" s="30">
        <f t="shared" si="3"/>
        <v>49709.929301473625</v>
      </c>
    </row>
    <row r="99" spans="1:12" x14ac:dyDescent="0.15">
      <c r="A99" s="10" t="s">
        <v>148</v>
      </c>
      <c r="B99" s="26">
        <f>'All Sports Exp'!U98</f>
        <v>33509.447154471542</v>
      </c>
      <c r="C99" s="26">
        <f>'All Sports Exp'!U224</f>
        <v>32617.424778761062</v>
      </c>
      <c r="D99" s="26">
        <f>'All Sports Exp'!U350</f>
        <v>28931.21370967742</v>
      </c>
      <c r="E99" s="26">
        <f>'All Sports Exp'!U476</f>
        <v>27828.790794979079</v>
      </c>
      <c r="F99" s="26">
        <f>'All Sports Exp'!U602</f>
        <v>25295.588235294119</v>
      </c>
      <c r="G99" s="26">
        <f>'All Sports Exp'!U728</f>
        <v>25457.708812260535</v>
      </c>
      <c r="H99" s="26">
        <f>'All Sports Exp'!U854</f>
        <v>30144.110091743118</v>
      </c>
      <c r="I99" s="26">
        <f>'All Sports Exp'!U980</f>
        <v>25897.890688259111</v>
      </c>
      <c r="J99" s="26">
        <f>'All Sports Exp'!U1106</f>
        <v>24374.710317460318</v>
      </c>
      <c r="K99" s="30">
        <f t="shared" si="2"/>
        <v>254056.88458290629</v>
      </c>
      <c r="L99" s="30">
        <f t="shared" si="3"/>
        <v>28228.542731434034</v>
      </c>
    </row>
    <row r="100" spans="1:12" x14ac:dyDescent="0.15">
      <c r="A100" s="10" t="s">
        <v>150</v>
      </c>
      <c r="B100" s="26">
        <f>'All Sports Exp'!U99</f>
        <v>36280.330612244899</v>
      </c>
      <c r="C100" s="26">
        <f>'All Sports Exp'!U225</f>
        <v>34396.693548387098</v>
      </c>
      <c r="D100" s="26">
        <f>'All Sports Exp'!U351</f>
        <v>29353.921259842518</v>
      </c>
      <c r="E100" s="26">
        <f>'All Sports Exp'!U477</f>
        <v>27506.921161825725</v>
      </c>
      <c r="F100" s="26">
        <f>'All Sports Exp'!U603</f>
        <v>26974.409691629957</v>
      </c>
      <c r="G100" s="26">
        <f>'All Sports Exp'!U729</f>
        <v>25413.147186147187</v>
      </c>
      <c r="H100" s="26">
        <f>'All Sports Exp'!U855</f>
        <v>24269.95670995671</v>
      </c>
      <c r="I100" s="26">
        <f>'All Sports Exp'!U981</f>
        <v>17983.556776556776</v>
      </c>
      <c r="J100" s="26">
        <f>'All Sports Exp'!U1107</f>
        <v>19287.908759124086</v>
      </c>
      <c r="K100" s="30">
        <f t="shared" si="2"/>
        <v>241466.84570571495</v>
      </c>
      <c r="L100" s="30">
        <f t="shared" si="3"/>
        <v>26829.649522857217</v>
      </c>
    </row>
    <row r="101" spans="1:12" x14ac:dyDescent="0.15">
      <c r="A101" s="10" t="s">
        <v>151</v>
      </c>
      <c r="B101" s="26">
        <f>'All Sports Exp'!U100</f>
        <v>29500.335689045936</v>
      </c>
      <c r="C101" s="26">
        <f>'All Sports Exp'!U226</f>
        <v>26297.617021276597</v>
      </c>
      <c r="D101" s="26">
        <f>'All Sports Exp'!U352</f>
        <v>32472.377952755905</v>
      </c>
      <c r="E101" s="26">
        <f>'All Sports Exp'!U478</f>
        <v>29802.22433460076</v>
      </c>
      <c r="F101" s="26">
        <f>'All Sports Exp'!U604</f>
        <v>26666.269784172662</v>
      </c>
      <c r="G101" s="26">
        <f>'All Sports Exp'!U730</f>
        <v>25019.076124567473</v>
      </c>
      <c r="H101" s="26">
        <f>'All Sports Exp'!U856</f>
        <v>24510.966216216217</v>
      </c>
      <c r="I101" s="26">
        <f>'All Sports Exp'!U982</f>
        <v>24127.285198555957</v>
      </c>
      <c r="J101" s="26">
        <f>'All Sports Exp'!U1108</f>
        <v>26965.238095238095</v>
      </c>
      <c r="K101" s="30">
        <f t="shared" si="2"/>
        <v>245361.39041642961</v>
      </c>
      <c r="L101" s="30">
        <f t="shared" si="3"/>
        <v>27262.376712936624</v>
      </c>
    </row>
    <row r="102" spans="1:12" x14ac:dyDescent="0.15">
      <c r="A102" s="10" t="s">
        <v>152</v>
      </c>
      <c r="B102" s="26">
        <f>'All Sports Exp'!U101</f>
        <v>44197.346153846156</v>
      </c>
      <c r="C102" s="26">
        <f>'All Sports Exp'!U227</f>
        <v>39048.859340659343</v>
      </c>
      <c r="D102" s="26">
        <f>'All Sports Exp'!U353</f>
        <v>31473.857740585772</v>
      </c>
      <c r="E102" s="26">
        <f>'All Sports Exp'!U479</f>
        <v>37239.274314214461</v>
      </c>
      <c r="F102" s="26">
        <f>'All Sports Exp'!U605</f>
        <v>33315.007142857146</v>
      </c>
      <c r="G102" s="26">
        <f>'All Sports Exp'!U731</f>
        <v>31367.901408450703</v>
      </c>
      <c r="H102" s="26">
        <f>'All Sports Exp'!U857</f>
        <v>30668.759900990099</v>
      </c>
      <c r="I102" s="26">
        <f>'All Sports Exp'!U983</f>
        <v>29176.708121827411</v>
      </c>
      <c r="J102" s="26">
        <f>'All Sports Exp'!U1109</f>
        <v>27646.201492537315</v>
      </c>
      <c r="K102" s="30">
        <f t="shared" si="2"/>
        <v>304133.91561596846</v>
      </c>
      <c r="L102" s="30">
        <f t="shared" si="3"/>
        <v>33792.657290663163</v>
      </c>
    </row>
    <row r="103" spans="1:12" x14ac:dyDescent="0.15">
      <c r="A103" s="10" t="s">
        <v>153</v>
      </c>
      <c r="B103" s="26">
        <f>'All Sports Exp'!U102</f>
        <v>31463.683168316831</v>
      </c>
      <c r="C103" s="26">
        <f>'All Sports Exp'!U228</f>
        <v>30107.656862745098</v>
      </c>
      <c r="D103" s="26">
        <f>'All Sports Exp'!U354</f>
        <v>28384.119170984457</v>
      </c>
      <c r="E103" s="26">
        <f>'All Sports Exp'!U480</f>
        <v>24887.220095693781</v>
      </c>
      <c r="F103" s="26">
        <f>'All Sports Exp'!U606</f>
        <v>24219.034825870647</v>
      </c>
      <c r="G103" s="26">
        <f>'All Sports Exp'!U732</f>
        <v>22536.975490196077</v>
      </c>
      <c r="H103" s="26">
        <f>'All Sports Exp'!U858</f>
        <v>22037.198979591838</v>
      </c>
      <c r="I103" s="26">
        <f>'All Sports Exp'!U984</f>
        <v>18503.120535714286</v>
      </c>
      <c r="J103" s="26">
        <f>'All Sports Exp'!U1110</f>
        <v>17104.547413793105</v>
      </c>
      <c r="K103" s="30">
        <f t="shared" si="2"/>
        <v>219243.55654290612</v>
      </c>
      <c r="L103" s="30">
        <f t="shared" si="3"/>
        <v>24360.395171434015</v>
      </c>
    </row>
    <row r="104" spans="1:12" x14ac:dyDescent="0.15">
      <c r="A104" s="10" t="s">
        <v>154</v>
      </c>
      <c r="B104" s="26">
        <f>'All Sports Exp'!U103</f>
        <v>31173.053811659192</v>
      </c>
      <c r="C104" s="26">
        <f>'All Sports Exp'!U229</f>
        <v>30196.816593886462</v>
      </c>
      <c r="D104" s="26">
        <f>'All Sports Exp'!U355</f>
        <v>31071.61502347418</v>
      </c>
      <c r="E104" s="26">
        <f>'All Sports Exp'!U481</f>
        <v>27664.036529680365</v>
      </c>
      <c r="F104" s="26">
        <f>'All Sports Exp'!U607</f>
        <v>24182.845070422536</v>
      </c>
      <c r="G104" s="26">
        <f>'All Sports Exp'!U733</f>
        <v>24647.63054187192</v>
      </c>
      <c r="H104" s="26">
        <f>'All Sports Exp'!U859</f>
        <v>21460.787037037036</v>
      </c>
      <c r="I104" s="26">
        <f>'All Sports Exp'!U985</f>
        <v>18672.331983805667</v>
      </c>
      <c r="J104" s="26">
        <f>'All Sports Exp'!U1111</f>
        <v>25261.894067796609</v>
      </c>
      <c r="K104" s="30">
        <f t="shared" si="2"/>
        <v>234331.01065963396</v>
      </c>
      <c r="L104" s="30">
        <f t="shared" si="3"/>
        <v>26036.77896218155</v>
      </c>
    </row>
    <row r="105" spans="1:12" x14ac:dyDescent="0.15">
      <c r="A105" s="10" t="s">
        <v>155</v>
      </c>
      <c r="B105" s="26">
        <f>'All Sports Exp'!U104</f>
        <v>70897.211428571434</v>
      </c>
      <c r="C105" s="26">
        <f>'All Sports Exp'!U230</f>
        <v>64978.074585635361</v>
      </c>
      <c r="D105" s="26">
        <f>'All Sports Exp'!U356</f>
        <v>60589.39495798319</v>
      </c>
      <c r="E105" s="26">
        <f>'All Sports Exp'!U482</f>
        <v>58332.24645892351</v>
      </c>
      <c r="F105" s="26">
        <f>'All Sports Exp'!U608</f>
        <v>54540.872972972975</v>
      </c>
      <c r="G105" s="26">
        <f>'All Sports Exp'!U734</f>
        <v>49394.171428571426</v>
      </c>
      <c r="H105" s="26">
        <f>'All Sports Exp'!U860</f>
        <v>42203.517156862748</v>
      </c>
      <c r="I105" s="26">
        <f>'All Sports Exp'!U986</f>
        <v>42257.059431524547</v>
      </c>
      <c r="J105" s="26">
        <f>'All Sports Exp'!U1112</f>
        <v>40883.436314363142</v>
      </c>
      <c r="K105" s="30">
        <f t="shared" si="2"/>
        <v>484075.98473540839</v>
      </c>
      <c r="L105" s="30">
        <f t="shared" si="3"/>
        <v>53786.220526156489</v>
      </c>
    </row>
    <row r="106" spans="1:12" x14ac:dyDescent="0.15">
      <c r="A106" s="10" t="s">
        <v>156</v>
      </c>
      <c r="B106" s="26">
        <f>'All Sports Exp'!U105</f>
        <v>75420.504065040644</v>
      </c>
      <c r="C106" s="26">
        <f>'All Sports Exp'!U231</f>
        <v>68621.279132791329</v>
      </c>
      <c r="D106" s="26">
        <f>'All Sports Exp'!U357</f>
        <v>65871.838983050853</v>
      </c>
      <c r="E106" s="26">
        <f>'All Sports Exp'!U483</f>
        <v>59158.421195652176</v>
      </c>
      <c r="F106" s="26">
        <f>'All Sports Exp'!U609</f>
        <v>53866.916449086159</v>
      </c>
      <c r="G106" s="26">
        <f>'All Sports Exp'!U735</f>
        <v>53440.380053908353</v>
      </c>
      <c r="H106" s="26">
        <f>'All Sports Exp'!U861</f>
        <v>47611.389502762431</v>
      </c>
      <c r="I106" s="26">
        <f>'All Sports Exp'!U987</f>
        <v>46051.5446685879</v>
      </c>
      <c r="J106" s="26">
        <f>'All Sports Exp'!U1113</f>
        <v>38541.635416666664</v>
      </c>
      <c r="K106" s="30">
        <f t="shared" si="2"/>
        <v>508583.9094675465</v>
      </c>
      <c r="L106" s="30">
        <f t="shared" si="3"/>
        <v>56509.323274171831</v>
      </c>
    </row>
    <row r="107" spans="1:12" x14ac:dyDescent="0.15">
      <c r="A107" s="10" t="s">
        <v>157</v>
      </c>
      <c r="B107" s="26">
        <f>'All Sports Exp'!U106</f>
        <v>64527.032374100716</v>
      </c>
      <c r="C107" s="26">
        <f>'All Sports Exp'!U232</f>
        <v>59726.358620689658</v>
      </c>
      <c r="D107" s="26">
        <f>'All Sports Exp'!U358</f>
        <v>60713.329787234041</v>
      </c>
      <c r="E107" s="26">
        <f>'All Sports Exp'!U484</f>
        <v>56053.925795053001</v>
      </c>
      <c r="F107" s="26">
        <f>'All Sports Exp'!U610</f>
        <v>48639.295681063122</v>
      </c>
      <c r="G107" s="26">
        <f>'All Sports Exp'!U736</f>
        <v>43269.394321766558</v>
      </c>
      <c r="H107" s="26">
        <f>'All Sports Exp'!U862</f>
        <v>44718.844522968197</v>
      </c>
      <c r="I107" s="26">
        <f>'All Sports Exp'!U988</f>
        <v>42828.128205128203</v>
      </c>
      <c r="J107" s="26">
        <f>'All Sports Exp'!U1114</f>
        <v>42529.872586872589</v>
      </c>
      <c r="K107" s="30">
        <f t="shared" si="2"/>
        <v>463006.18189487606</v>
      </c>
      <c r="L107" s="30">
        <f t="shared" si="3"/>
        <v>51445.131321652894</v>
      </c>
    </row>
    <row r="108" spans="1:12" x14ac:dyDescent="0.15">
      <c r="A108" s="10" t="s">
        <v>158</v>
      </c>
      <c r="B108" s="26">
        <f>'All Sports Exp'!U107</f>
        <v>63105.787644787648</v>
      </c>
      <c r="C108" s="26">
        <f>'All Sports Exp'!U233</f>
        <v>49810.865979381444</v>
      </c>
      <c r="D108" s="26">
        <f>'All Sports Exp'!U359</f>
        <v>46451.759197324413</v>
      </c>
      <c r="E108" s="26">
        <f>'All Sports Exp'!U485</f>
        <v>42839.876190476192</v>
      </c>
      <c r="F108" s="26">
        <f>'All Sports Exp'!U611</f>
        <v>35284.991228070176</v>
      </c>
      <c r="G108" s="26">
        <f>'All Sports Exp'!U737</f>
        <v>39176.9375</v>
      </c>
      <c r="H108" s="26">
        <f>'All Sports Exp'!U863</f>
        <v>32461.876221498373</v>
      </c>
      <c r="I108" s="26">
        <f>'All Sports Exp'!U989</f>
        <v>32699.014981273409</v>
      </c>
      <c r="J108" s="26">
        <f>'All Sports Exp'!U1115</f>
        <v>30453.150735294119</v>
      </c>
      <c r="K108" s="30">
        <f t="shared" si="2"/>
        <v>372284.25967810571</v>
      </c>
      <c r="L108" s="30">
        <f t="shared" si="3"/>
        <v>41364.917742011748</v>
      </c>
    </row>
    <row r="109" spans="1:12" x14ac:dyDescent="0.15">
      <c r="A109" s="10" t="s">
        <v>159</v>
      </c>
      <c r="B109" s="26">
        <f>'All Sports Exp'!U108</f>
        <v>31253.428571428572</v>
      </c>
      <c r="C109" s="26">
        <f>'All Sports Exp'!U234</f>
        <v>29736.60655737705</v>
      </c>
      <c r="D109" s="26">
        <f>'All Sports Exp'!U360</f>
        <v>27603.145161290322</v>
      </c>
      <c r="E109" s="26">
        <f>'All Sports Exp'!U486</f>
        <v>27840.010752688173</v>
      </c>
      <c r="F109" s="26">
        <f>'All Sports Exp'!U612</f>
        <v>27088.887640449437</v>
      </c>
      <c r="G109" s="26">
        <f>'All Sports Exp'!U738</f>
        <v>26773.086705202313</v>
      </c>
      <c r="H109" s="26">
        <f>'All Sports Exp'!U864</f>
        <v>26863.732484076434</v>
      </c>
      <c r="I109" s="26">
        <f>'All Sports Exp'!U990</f>
        <v>26099.523178807947</v>
      </c>
      <c r="J109" s="26">
        <f>'All Sports Exp'!U1116</f>
        <v>23574.925675675677</v>
      </c>
      <c r="K109" s="30">
        <f t="shared" si="2"/>
        <v>246833.34672699595</v>
      </c>
      <c r="L109" s="30">
        <f t="shared" si="3"/>
        <v>27425.927414110662</v>
      </c>
    </row>
    <row r="110" spans="1:12" x14ac:dyDescent="0.15">
      <c r="A110" s="10" t="s">
        <v>160</v>
      </c>
      <c r="B110" s="26">
        <f>'All Sports Exp'!U109</f>
        <v>63918.821229050278</v>
      </c>
      <c r="C110" s="26">
        <f>'All Sports Exp'!U235</f>
        <v>66249.690410958909</v>
      </c>
      <c r="D110" s="26">
        <f>'All Sports Exp'!U361</f>
        <v>57629.19302949062</v>
      </c>
      <c r="E110" s="26">
        <f>'All Sports Exp'!U487</f>
        <v>49931.922666666665</v>
      </c>
      <c r="F110" s="26">
        <f>'All Sports Exp'!U613</f>
        <v>52133.986737400533</v>
      </c>
      <c r="G110" s="26">
        <f>'All Sports Exp'!U739</f>
        <v>47911.778711484592</v>
      </c>
      <c r="H110" s="26">
        <f>'All Sports Exp'!U865</f>
        <v>34752.067385444745</v>
      </c>
      <c r="I110" s="26">
        <f>'All Sports Exp'!U991</f>
        <v>33647.293800539082</v>
      </c>
      <c r="J110" s="26">
        <f>'All Sports Exp'!U1117</f>
        <v>34688.950413223138</v>
      </c>
      <c r="K110" s="30">
        <f t="shared" si="2"/>
        <v>440863.70438425854</v>
      </c>
      <c r="L110" s="30">
        <f t="shared" si="3"/>
        <v>48984.856042695392</v>
      </c>
    </row>
    <row r="111" spans="1:12" x14ac:dyDescent="0.15">
      <c r="A111" s="10" t="s">
        <v>161</v>
      </c>
      <c r="B111" s="26">
        <f>'All Sports Exp'!U110</f>
        <v>29543.834951456312</v>
      </c>
      <c r="C111" s="26">
        <f>'All Sports Exp'!U236</f>
        <v>29525.474747474749</v>
      </c>
      <c r="D111" s="26">
        <f>'All Sports Exp'!U362</f>
        <v>25376.535603715169</v>
      </c>
      <c r="E111" s="26">
        <f>'All Sports Exp'!U488</f>
        <v>29064.163879598662</v>
      </c>
      <c r="F111" s="26">
        <f>'All Sports Exp'!U614</f>
        <v>27147.36678200692</v>
      </c>
      <c r="G111" s="26">
        <f>'All Sports Exp'!U740</f>
        <v>22939.238938053099</v>
      </c>
      <c r="H111" s="26">
        <f>'All Sports Exp'!U866</f>
        <v>23128.574193548386</v>
      </c>
      <c r="I111" s="26">
        <f>'All Sports Exp'!U992</f>
        <v>19629.547169811322</v>
      </c>
      <c r="J111" s="26">
        <f>'All Sports Exp'!U1118</f>
        <v>21450.541958041958</v>
      </c>
      <c r="K111" s="30">
        <f t="shared" si="2"/>
        <v>227805.27822370658</v>
      </c>
      <c r="L111" s="30">
        <f t="shared" si="3"/>
        <v>25311.697580411841</v>
      </c>
    </row>
    <row r="112" spans="1:12" x14ac:dyDescent="0.15">
      <c r="A112" s="10" t="s">
        <v>162</v>
      </c>
      <c r="B112" s="26">
        <f>'All Sports Exp'!U111</f>
        <v>65111.248366013075</v>
      </c>
      <c r="C112" s="26">
        <f>'All Sports Exp'!U237</f>
        <v>61135.709265175719</v>
      </c>
      <c r="D112" s="26">
        <f>'All Sports Exp'!U363</f>
        <v>57121.820987654319</v>
      </c>
      <c r="E112" s="26">
        <f>'All Sports Exp'!U489</f>
        <v>56526.016339869282</v>
      </c>
      <c r="F112" s="26">
        <f>'All Sports Exp'!U615</f>
        <v>51357.711180124221</v>
      </c>
      <c r="G112" s="26">
        <f>'All Sports Exp'!U741</f>
        <v>44922.917355371901</v>
      </c>
      <c r="H112" s="26">
        <f>'All Sports Exp'!U867</f>
        <v>41335.319088319091</v>
      </c>
      <c r="I112" s="26">
        <f>'All Sports Exp'!U993</f>
        <v>36857.682584269663</v>
      </c>
      <c r="J112" s="26">
        <f>'All Sports Exp'!U1119</f>
        <v>36346.949554896142</v>
      </c>
      <c r="K112" s="30">
        <f t="shared" si="2"/>
        <v>450715.3747216934</v>
      </c>
      <c r="L112" s="30">
        <f t="shared" si="3"/>
        <v>50079.486080188159</v>
      </c>
    </row>
    <row r="113" spans="1:12" x14ac:dyDescent="0.15">
      <c r="A113" s="10" t="s">
        <v>163</v>
      </c>
      <c r="B113" s="26">
        <f>'All Sports Exp'!U112</f>
        <v>28271.485714285714</v>
      </c>
      <c r="C113" s="26">
        <f>'All Sports Exp'!U238</f>
        <v>23563.227722772277</v>
      </c>
      <c r="D113" s="26">
        <f>'All Sports Exp'!U364</f>
        <v>22340.432038834952</v>
      </c>
      <c r="E113" s="26">
        <f>'All Sports Exp'!U490</f>
        <v>23363.567567567567</v>
      </c>
      <c r="F113" s="26">
        <f>'All Sports Exp'!U616</f>
        <v>24928.028735632182</v>
      </c>
      <c r="G113" s="26">
        <f>'All Sports Exp'!U742</f>
        <v>26749.715189873419</v>
      </c>
      <c r="H113" s="26">
        <f>'All Sports Exp'!U868</f>
        <v>23085.040935672514</v>
      </c>
      <c r="I113" s="26">
        <f>'All Sports Exp'!U994</f>
        <v>23208.012345679013</v>
      </c>
      <c r="J113" s="26">
        <f>'All Sports Exp'!U1120</f>
        <v>29024.658536585364</v>
      </c>
      <c r="K113" s="30">
        <f t="shared" si="2"/>
        <v>224534.16878690303</v>
      </c>
      <c r="L113" s="30">
        <f t="shared" si="3"/>
        <v>24948.240976322559</v>
      </c>
    </row>
    <row r="114" spans="1:12" x14ac:dyDescent="0.15">
      <c r="A114" s="10" t="s">
        <v>164</v>
      </c>
      <c r="B114" s="26">
        <f>'All Sports Exp'!U113</f>
        <v>29045.622568093386</v>
      </c>
      <c r="C114" s="26">
        <f>'All Sports Exp'!U239</f>
        <v>30408.821862348177</v>
      </c>
      <c r="D114" s="26">
        <f>'All Sports Exp'!U365</f>
        <v>28262.220930232557</v>
      </c>
      <c r="E114" s="26">
        <f>'All Sports Exp'!U491</f>
        <v>27317.883720930233</v>
      </c>
      <c r="F114" s="26">
        <f>'All Sports Exp'!U617</f>
        <v>23470.304832713755</v>
      </c>
      <c r="G114" s="26">
        <f>'All Sports Exp'!U743</f>
        <v>23328.573529411766</v>
      </c>
      <c r="H114" s="26">
        <f>'All Sports Exp'!U869</f>
        <v>21281.302919708029</v>
      </c>
      <c r="I114" s="26">
        <f>'All Sports Exp'!U995</f>
        <v>21679.2276119403</v>
      </c>
      <c r="J114" s="26">
        <f>'All Sports Exp'!U1121</f>
        <v>21490.233082706767</v>
      </c>
      <c r="K114" s="30">
        <f t="shared" si="2"/>
        <v>226284.19105808498</v>
      </c>
      <c r="L114" s="30">
        <f t="shared" si="3"/>
        <v>25142.687895342777</v>
      </c>
    </row>
    <row r="115" spans="1:12" x14ac:dyDescent="0.15">
      <c r="A115" s="10" t="s">
        <v>165</v>
      </c>
      <c r="B115" s="26">
        <f>'All Sports Exp'!U114</f>
        <v>52758.520361990952</v>
      </c>
      <c r="C115" s="26">
        <f>'All Sports Exp'!U240</f>
        <v>44496.114406779663</v>
      </c>
      <c r="D115" s="26">
        <f>'All Sports Exp'!U366</f>
        <v>43224.557251908394</v>
      </c>
      <c r="E115" s="26">
        <f>'All Sports Exp'!U492</f>
        <v>45418.253218884121</v>
      </c>
      <c r="F115" s="26">
        <f>'All Sports Exp'!U618</f>
        <v>41015.206477732791</v>
      </c>
      <c r="G115" s="26">
        <f>'All Sports Exp'!U744</f>
        <v>38957.555555555555</v>
      </c>
      <c r="H115" s="26">
        <f>'All Sports Exp'!U870</f>
        <v>38169.962655601659</v>
      </c>
      <c r="I115" s="26">
        <f>'All Sports Exp'!U996</f>
        <v>38159.534246575342</v>
      </c>
      <c r="J115" s="26">
        <f>'All Sports Exp'!U1122</f>
        <v>35120.715555555558</v>
      </c>
      <c r="K115" s="30">
        <f t="shared" si="2"/>
        <v>377320.41973058402</v>
      </c>
      <c r="L115" s="30">
        <f t="shared" si="3"/>
        <v>41924.491081176006</v>
      </c>
    </row>
    <row r="116" spans="1:12" x14ac:dyDescent="0.15">
      <c r="A116" s="10" t="s">
        <v>166</v>
      </c>
      <c r="B116" s="26">
        <f>'All Sports Exp'!U115</f>
        <v>53247.886524822694</v>
      </c>
      <c r="C116" s="26">
        <f>'All Sports Exp'!U241</f>
        <v>51216.763837638377</v>
      </c>
      <c r="D116" s="26">
        <f>'All Sports Exp'!U367</f>
        <v>50415.018181818181</v>
      </c>
      <c r="E116" s="26">
        <f>'All Sports Exp'!U493</f>
        <v>57819.264069264071</v>
      </c>
      <c r="F116" s="26">
        <f>'All Sports Exp'!U619</f>
        <v>49761.789699570814</v>
      </c>
      <c r="G116" s="26">
        <f>'All Sports Exp'!U745</f>
        <v>42010.084033613442</v>
      </c>
      <c r="H116" s="26">
        <f>'All Sports Exp'!U871</f>
        <v>37182.15625</v>
      </c>
      <c r="I116" s="26">
        <f>'All Sports Exp'!U997</f>
        <v>35554.843220338982</v>
      </c>
      <c r="J116" s="26">
        <f>'All Sports Exp'!U1123</f>
        <v>33467.262008733625</v>
      </c>
      <c r="K116" s="30">
        <f t="shared" si="2"/>
        <v>410675.06782580022</v>
      </c>
      <c r="L116" s="30">
        <f t="shared" si="3"/>
        <v>45630.563091755583</v>
      </c>
    </row>
    <row r="117" spans="1:12" x14ac:dyDescent="0.15">
      <c r="A117" s="10" t="s">
        <v>167</v>
      </c>
      <c r="B117" s="26">
        <f>'All Sports Exp'!U116</f>
        <v>50451.712846347604</v>
      </c>
      <c r="C117" s="26">
        <f>'All Sports Exp'!U242</f>
        <v>50025.046913580249</v>
      </c>
      <c r="D117" s="26">
        <f>'All Sports Exp'!U368</f>
        <v>49234.350923482853</v>
      </c>
      <c r="E117" s="26">
        <f>'All Sports Exp'!U494</f>
        <v>49578.551428571431</v>
      </c>
      <c r="F117" s="26">
        <f>'All Sports Exp'!U620</f>
        <v>43697.810160427805</v>
      </c>
      <c r="G117" s="26">
        <f>'All Sports Exp'!U746</f>
        <v>41989.188976377955</v>
      </c>
      <c r="H117" s="26">
        <f>'All Sports Exp'!U872</f>
        <v>51073.156342182891</v>
      </c>
      <c r="I117" s="26">
        <f>'All Sports Exp'!U998</f>
        <v>40912.182795698922</v>
      </c>
      <c r="J117" s="26">
        <f>'All Sports Exp'!U1124</f>
        <v>39594.660377358494</v>
      </c>
      <c r="K117" s="30">
        <f t="shared" si="2"/>
        <v>416556.6607640282</v>
      </c>
      <c r="L117" s="30">
        <f t="shared" si="3"/>
        <v>46284.073418225358</v>
      </c>
    </row>
    <row r="118" spans="1:12" x14ac:dyDescent="0.15">
      <c r="A118" s="10" t="s">
        <v>168</v>
      </c>
      <c r="B118" s="26">
        <f>'All Sports Exp'!U117</f>
        <v>62510.804347826088</v>
      </c>
      <c r="C118" s="26">
        <f>'All Sports Exp'!U243</f>
        <v>56207.238605898121</v>
      </c>
      <c r="D118" s="26">
        <f>'All Sports Exp'!U369</f>
        <v>54028.355978260872</v>
      </c>
      <c r="E118" s="26">
        <f>'All Sports Exp'!U495</f>
        <v>45536.266343825664</v>
      </c>
      <c r="F118" s="26">
        <f>'All Sports Exp'!U621</f>
        <v>43333.246192893399</v>
      </c>
      <c r="G118" s="26">
        <f>'All Sports Exp'!U747</f>
        <v>38314.250620347397</v>
      </c>
      <c r="H118" s="26">
        <f>'All Sports Exp'!U873</f>
        <v>38062.606951871661</v>
      </c>
      <c r="I118" s="26">
        <f>'All Sports Exp'!U999</f>
        <v>29668.792325056434</v>
      </c>
      <c r="J118" s="26">
        <f>'All Sports Exp'!U1125</f>
        <v>27418.09512761021</v>
      </c>
      <c r="K118" s="30">
        <f t="shared" si="2"/>
        <v>395079.65649358986</v>
      </c>
      <c r="L118" s="30">
        <f t="shared" si="3"/>
        <v>43897.739610398872</v>
      </c>
    </row>
    <row r="119" spans="1:12" x14ac:dyDescent="0.15">
      <c r="A119" s="10" t="s">
        <v>170</v>
      </c>
      <c r="B119" s="26">
        <f>'All Sports Exp'!U118</f>
        <v>53732.91525423729</v>
      </c>
      <c r="C119" s="26">
        <f>'All Sports Exp'!U244</f>
        <v>51956.260593220337</v>
      </c>
      <c r="D119" s="26">
        <f>'All Sports Exp'!U370</f>
        <v>51988.299349240784</v>
      </c>
      <c r="E119" s="26">
        <f>'All Sports Exp'!U496</f>
        <v>50650.600441501105</v>
      </c>
      <c r="F119" s="26">
        <f>'All Sports Exp'!U622</f>
        <v>39093</v>
      </c>
      <c r="G119" s="26">
        <f>'All Sports Exp'!U748</f>
        <v>40819.946257197698</v>
      </c>
      <c r="H119" s="26">
        <f>'All Sports Exp'!U874</f>
        <v>65099.690298507463</v>
      </c>
      <c r="I119" s="26">
        <f>'All Sports Exp'!U1000</f>
        <v>36294.193308550188</v>
      </c>
      <c r="J119" s="26">
        <f>'All Sports Exp'!U1126</f>
        <v>31888.694915254237</v>
      </c>
      <c r="K119" s="30">
        <f t="shared" si="2"/>
        <v>421523.60041770909</v>
      </c>
      <c r="L119" s="30">
        <f t="shared" si="3"/>
        <v>46835.955601967675</v>
      </c>
    </row>
    <row r="120" spans="1:12" x14ac:dyDescent="0.15">
      <c r="A120" s="10" t="s">
        <v>172</v>
      </c>
      <c r="B120" s="26">
        <f>'All Sports Exp'!U119</f>
        <v>29768.326848249028</v>
      </c>
      <c r="C120" s="26">
        <f>'All Sports Exp'!U245</f>
        <v>30600.128888888888</v>
      </c>
      <c r="D120" s="26">
        <f>'All Sports Exp'!U371</f>
        <v>29608.58407079646</v>
      </c>
      <c r="E120" s="26">
        <f>'All Sports Exp'!U497</f>
        <v>25698.304832713755</v>
      </c>
      <c r="F120" s="26">
        <f>'All Sports Exp'!U623</f>
        <v>23680.066147859921</v>
      </c>
      <c r="G120" s="26">
        <f>'All Sports Exp'!U749</f>
        <v>22754.182608695653</v>
      </c>
      <c r="H120" s="26">
        <f>'All Sports Exp'!U875</f>
        <v>23617.363228699553</v>
      </c>
      <c r="I120" s="26">
        <f>'All Sports Exp'!U1001</f>
        <v>23906.889908256882</v>
      </c>
      <c r="J120" s="26">
        <f>'All Sports Exp'!U1127</f>
        <v>22445.64</v>
      </c>
      <c r="K120" s="30">
        <f t="shared" si="2"/>
        <v>232079.4865341601</v>
      </c>
      <c r="L120" s="30">
        <f t="shared" si="3"/>
        <v>25786.609614906676</v>
      </c>
    </row>
    <row r="121" spans="1:12" x14ac:dyDescent="0.15">
      <c r="A121" s="10" t="s">
        <v>174</v>
      </c>
      <c r="B121" s="26">
        <f>'All Sports Exp'!U120</f>
        <v>23171.331360946744</v>
      </c>
      <c r="C121" s="26">
        <f>'All Sports Exp'!U246</f>
        <v>22242.623529411765</v>
      </c>
      <c r="D121" s="26">
        <f>'All Sports Exp'!U372</f>
        <v>22270.292899408283</v>
      </c>
      <c r="E121" s="26">
        <f>'All Sports Exp'!U498</f>
        <v>21905.523668639053</v>
      </c>
      <c r="F121" s="26">
        <f>'All Sports Exp'!U624</f>
        <v>18936.669696969697</v>
      </c>
      <c r="G121" s="26">
        <f>'All Sports Exp'!U750</f>
        <v>16969.616724738677</v>
      </c>
      <c r="H121" s="26">
        <f>'All Sports Exp'!U876</f>
        <v>20628.424603174604</v>
      </c>
      <c r="I121" s="26">
        <f>'All Sports Exp'!U1002</f>
        <v>18638.505660377359</v>
      </c>
      <c r="J121" s="26">
        <f>'All Sports Exp'!U1128</f>
        <v>17192.996350364963</v>
      </c>
      <c r="K121" s="30">
        <f t="shared" si="2"/>
        <v>181955.98449403115</v>
      </c>
      <c r="L121" s="30">
        <f t="shared" si="3"/>
        <v>20217.331610447905</v>
      </c>
    </row>
    <row r="122" spans="1:12" x14ac:dyDescent="0.15">
      <c r="A122" s="10" t="s">
        <v>175</v>
      </c>
      <c r="B122" s="26">
        <f>'All Sports Exp'!U121</f>
        <v>86788.313725490196</v>
      </c>
      <c r="C122" s="26">
        <f>'All Sports Exp'!U247</f>
        <v>89233.286432160807</v>
      </c>
      <c r="D122" s="26">
        <f>'All Sports Exp'!U373</f>
        <v>78493.647619047624</v>
      </c>
      <c r="E122" s="26">
        <f>'All Sports Exp'!U499</f>
        <v>75736.712121212127</v>
      </c>
      <c r="F122" s="26">
        <f>'All Sports Exp'!U625</f>
        <v>69186.676328502421</v>
      </c>
      <c r="G122" s="26">
        <f>'All Sports Exp'!U751</f>
        <v>67142.414141414149</v>
      </c>
      <c r="H122" s="26">
        <f>'All Sports Exp'!U877</f>
        <v>68706.492385786798</v>
      </c>
      <c r="I122" s="26">
        <f>'All Sports Exp'!U1003</f>
        <v>77150.333333333328</v>
      </c>
      <c r="J122" s="26">
        <f>'All Sports Exp'!U1129</f>
        <v>70775.111801242238</v>
      </c>
      <c r="K122" s="30">
        <f t="shared" si="2"/>
        <v>683212.98788818973</v>
      </c>
      <c r="L122" s="30">
        <f t="shared" si="3"/>
        <v>75912.554209798865</v>
      </c>
    </row>
    <row r="123" spans="1:12" x14ac:dyDescent="0.15">
      <c r="A123" s="10" t="s">
        <v>176</v>
      </c>
      <c r="B123" s="26">
        <f>'All Sports Exp'!U122</f>
        <v>52741.695340501792</v>
      </c>
      <c r="C123" s="26">
        <f>'All Sports Exp'!U248</f>
        <v>47879.239583333336</v>
      </c>
      <c r="D123" s="26">
        <f>'All Sports Exp'!U374</f>
        <v>48778.808080808078</v>
      </c>
      <c r="E123" s="26">
        <f>'All Sports Exp'!U500</f>
        <v>46791.359154929574</v>
      </c>
      <c r="F123" s="26">
        <f>'All Sports Exp'!U626</f>
        <v>45166.885496183204</v>
      </c>
      <c r="G123" s="26">
        <f>'All Sports Exp'!U752</f>
        <v>36070.485148514854</v>
      </c>
      <c r="H123" s="26">
        <f>'All Sports Exp'!U878</f>
        <v>33124.288888888892</v>
      </c>
      <c r="I123" s="26">
        <f>'All Sports Exp'!U1004</f>
        <v>34092.934210526313</v>
      </c>
      <c r="J123" s="26">
        <f>'All Sports Exp'!U1130</f>
        <v>31345.95104895105</v>
      </c>
      <c r="K123" s="30">
        <f t="shared" si="2"/>
        <v>375991.64695263712</v>
      </c>
      <c r="L123" s="30">
        <f t="shared" si="3"/>
        <v>41776.849661404121</v>
      </c>
    </row>
    <row r="124" spans="1:12" x14ac:dyDescent="0.15">
      <c r="A124" s="10" t="s">
        <v>177</v>
      </c>
      <c r="B124" s="26">
        <f>'All Sports Exp'!U123</f>
        <v>57279.726415094337</v>
      </c>
      <c r="C124" s="26">
        <f>'All Sports Exp'!U249</f>
        <v>59311.360655737706</v>
      </c>
      <c r="D124" s="26">
        <f>'All Sports Exp'!U375</f>
        <v>57551.475409836065</v>
      </c>
      <c r="E124" s="26">
        <f>'All Sports Exp'!U501</f>
        <v>51441.995024875621</v>
      </c>
      <c r="F124" s="26">
        <f>'All Sports Exp'!U627</f>
        <v>51992.223463687151</v>
      </c>
      <c r="G124" s="26">
        <f>'All Sports Exp'!U753</f>
        <v>48258.935828877002</v>
      </c>
      <c r="H124" s="26">
        <f>'All Sports Exp'!U879</f>
        <v>48212.361581920901</v>
      </c>
      <c r="I124" s="26">
        <f>'All Sports Exp'!U1005</f>
        <v>47926.174418604649</v>
      </c>
      <c r="J124" s="26">
        <f>'All Sports Exp'!U1131</f>
        <v>55689.130434782608</v>
      </c>
      <c r="K124" s="30">
        <f t="shared" si="2"/>
        <v>477663.38323341595</v>
      </c>
      <c r="L124" s="30">
        <f t="shared" si="3"/>
        <v>53073.709248157327</v>
      </c>
    </row>
    <row r="125" spans="1:12" x14ac:dyDescent="0.15">
      <c r="A125" s="10" t="s">
        <v>178</v>
      </c>
      <c r="B125" s="26">
        <f>'All Sports Exp'!U124</f>
        <v>46158.170491803277</v>
      </c>
      <c r="C125" s="26">
        <f>'All Sports Exp'!U250</f>
        <v>42547.08284023669</v>
      </c>
      <c r="D125" s="26">
        <f>'All Sports Exp'!U376</f>
        <v>40208.765243902439</v>
      </c>
      <c r="E125" s="26">
        <f>'All Sports Exp'!U502</f>
        <v>37936.421965317917</v>
      </c>
      <c r="F125" s="26">
        <f>'All Sports Exp'!U628</f>
        <v>37783.128125000003</v>
      </c>
      <c r="G125" s="26">
        <f>'All Sports Exp'!U754</f>
        <v>34055.380062305296</v>
      </c>
      <c r="H125" s="26">
        <f>'All Sports Exp'!U880</f>
        <v>30128.853503184713</v>
      </c>
      <c r="I125" s="26">
        <f>'All Sports Exp'!U1006</f>
        <v>30575.729166666668</v>
      </c>
      <c r="J125" s="26">
        <f>'All Sports Exp'!U1132</f>
        <v>29593.140350877195</v>
      </c>
      <c r="K125" s="30">
        <f t="shared" si="2"/>
        <v>328986.67174929421</v>
      </c>
      <c r="L125" s="30">
        <f t="shared" si="3"/>
        <v>36554.074638810467</v>
      </c>
    </row>
    <row r="126" spans="1:12" x14ac:dyDescent="0.15">
      <c r="A126" s="10" t="s">
        <v>179</v>
      </c>
      <c r="B126" s="26">
        <f>'All Sports Exp'!U125</f>
        <v>47835.417808219179</v>
      </c>
      <c r="C126" s="26">
        <f>'All Sports Exp'!U251</f>
        <v>52360.207843137257</v>
      </c>
      <c r="D126" s="26">
        <f>'All Sports Exp'!U377</f>
        <v>46938.264285714286</v>
      </c>
      <c r="E126" s="26">
        <f>'All Sports Exp'!U503</f>
        <v>39746.666666666664</v>
      </c>
      <c r="F126" s="26">
        <f>'All Sports Exp'!U629</f>
        <v>41741.97039473684</v>
      </c>
      <c r="G126" s="26">
        <f>'All Sports Exp'!U755</f>
        <v>33258.57317073171</v>
      </c>
      <c r="H126" s="26">
        <f>'All Sports Exp'!U881</f>
        <v>29970.694189602447</v>
      </c>
      <c r="I126" s="26">
        <f>'All Sports Exp'!U1007</f>
        <v>24788.914012738853</v>
      </c>
      <c r="J126" s="26">
        <f>'All Sports Exp'!U1133</f>
        <v>23542.733137829913</v>
      </c>
      <c r="K126" s="30">
        <f t="shared" si="2"/>
        <v>340183.44150937715</v>
      </c>
      <c r="L126" s="30">
        <f t="shared" si="3"/>
        <v>37798.160167708571</v>
      </c>
    </row>
    <row r="127" spans="1:12" x14ac:dyDescent="0.15">
      <c r="A127" s="10" t="s">
        <v>180</v>
      </c>
      <c r="B127" s="26">
        <f>'All Sports Exp'!U126</f>
        <v>34755.931972789112</v>
      </c>
      <c r="C127" s="26">
        <f>'All Sports Exp'!U252</f>
        <v>33470.5</v>
      </c>
      <c r="D127" s="26">
        <f>'All Sports Exp'!U378</f>
        <v>38941.56934306569</v>
      </c>
      <c r="E127" s="26">
        <f>'All Sports Exp'!U504</f>
        <v>34770.259740259738</v>
      </c>
      <c r="F127" s="26">
        <f>'All Sports Exp'!U630</f>
        <v>28360.962085308056</v>
      </c>
      <c r="G127" s="26">
        <f>'All Sports Exp'!U756</f>
        <v>29486.994652406418</v>
      </c>
      <c r="H127" s="26">
        <f>'All Sports Exp'!U882</f>
        <v>25317.326633165831</v>
      </c>
      <c r="I127" s="26">
        <f>'All Sports Exp'!U1008</f>
        <v>27073.377049180326</v>
      </c>
      <c r="J127" s="26">
        <f>'All Sports Exp'!U1134</f>
        <v>22973.512953367877</v>
      </c>
      <c r="K127" s="30">
        <f t="shared" si="2"/>
        <v>275150.43442954309</v>
      </c>
      <c r="L127" s="30">
        <f t="shared" si="3"/>
        <v>30572.270492171454</v>
      </c>
    </row>
    <row r="128" spans="1:12" x14ac:dyDescent="0.15">
      <c r="A128" s="10" t="s">
        <v>181</v>
      </c>
      <c r="B128" s="26">
        <f>'All Sports Exp'!U127</f>
        <v>30298.40088105727</v>
      </c>
      <c r="C128" s="26">
        <f>'All Sports Exp'!U253</f>
        <v>29394.675213675215</v>
      </c>
      <c r="D128" s="26">
        <f>'All Sports Exp'!U379</f>
        <v>28959.636363636364</v>
      </c>
      <c r="E128" s="26">
        <f>'All Sports Exp'!U505</f>
        <v>31496.333333333332</v>
      </c>
      <c r="F128" s="26">
        <f>'All Sports Exp'!U631</f>
        <v>28681.176744186047</v>
      </c>
      <c r="G128" s="26">
        <f>'All Sports Exp'!U757</f>
        <v>27554.608294930877</v>
      </c>
      <c r="H128" s="26">
        <f>'All Sports Exp'!U883</f>
        <v>28282.202970297029</v>
      </c>
      <c r="I128" s="26">
        <f>'All Sports Exp'!U1009</f>
        <v>25008.964912280702</v>
      </c>
      <c r="J128" s="26">
        <f>'All Sports Exp'!U1135</f>
        <v>23814.284403669724</v>
      </c>
      <c r="K128" s="30">
        <f t="shared" si="2"/>
        <v>253490.28311706654</v>
      </c>
      <c r="L128" s="30">
        <f t="shared" si="3"/>
        <v>28165.587013007393</v>
      </c>
    </row>
    <row r="129" spans="1:10" ht="14" x14ac:dyDescent="0.15">
      <c r="A129" s="32" t="s">
        <v>213</v>
      </c>
      <c r="B129" s="33">
        <f>SUM(B3:B128)</f>
        <v>6045999.9195442684</v>
      </c>
      <c r="C129" s="33">
        <f>SUM(C3:C128)</f>
        <v>5808780.0940383971</v>
      </c>
      <c r="D129" s="33">
        <f t="shared" ref="D129:J129" si="4">SUM(D3:D128)</f>
        <v>5527715.0684730299</v>
      </c>
      <c r="E129" s="33">
        <f t="shared" si="4"/>
        <v>5269412.060960182</v>
      </c>
      <c r="F129" s="33">
        <f t="shared" si="4"/>
        <v>4895021.3432413582</v>
      </c>
      <c r="G129" s="33">
        <f t="shared" si="4"/>
        <v>4728655.7968272725</v>
      </c>
      <c r="H129" s="33">
        <f t="shared" si="4"/>
        <v>4459599.6744059222</v>
      </c>
      <c r="I129" s="33">
        <f t="shared" si="4"/>
        <v>4377413.5273361998</v>
      </c>
      <c r="J129" s="33">
        <f t="shared" si="4"/>
        <v>4131002.4270823281</v>
      </c>
    </row>
    <row r="130" spans="1:10" ht="14" x14ac:dyDescent="0.15">
      <c r="A130" s="32" t="s">
        <v>215</v>
      </c>
      <c r="B130" s="33">
        <f>AVERAGE(B3:B128)</f>
        <v>47984.12634558943</v>
      </c>
      <c r="C130" s="33">
        <f t="shared" ref="C130:J130" si="5">AVERAGE(C3:C128)</f>
        <v>46101.429317765054</v>
      </c>
      <c r="D130" s="33">
        <f t="shared" si="5"/>
        <v>43870.754511690713</v>
      </c>
      <c r="E130" s="33">
        <f t="shared" si="5"/>
        <v>41820.73064254113</v>
      </c>
      <c r="F130" s="33">
        <f t="shared" si="5"/>
        <v>38849.375740010779</v>
      </c>
      <c r="G130" s="33">
        <f t="shared" si="5"/>
        <v>37529.014260533906</v>
      </c>
      <c r="H130" s="33">
        <f t="shared" si="5"/>
        <v>35393.648209570812</v>
      </c>
      <c r="I130" s="33">
        <f t="shared" si="5"/>
        <v>34741.377201080948</v>
      </c>
      <c r="J130" s="33">
        <f t="shared" si="5"/>
        <v>32785.733548272445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152E-0121-2546-A305-0E6E1CD0715F}">
  <dimension ref="A1:L130"/>
  <sheetViews>
    <sheetView topLeftCell="M1" workbookViewId="0">
      <selection activeCell="I148" sqref="I148"/>
    </sheetView>
  </sheetViews>
  <sheetFormatPr baseColWidth="10" defaultRowHeight="13" x14ac:dyDescent="0.15"/>
  <cols>
    <col min="1" max="1" width="73.33203125" bestFit="1" customWidth="1"/>
    <col min="12" max="12" width="12.6640625" bestFit="1" customWidth="1"/>
  </cols>
  <sheetData>
    <row r="1" spans="1:12" x14ac:dyDescent="0.15">
      <c r="A1" s="28" t="s">
        <v>205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Exp'!V2</f>
        <v>2284.1812688821751</v>
      </c>
      <c r="C3" s="26">
        <f>'All Sports Exp'!V128</f>
        <v>2275.3700305810398</v>
      </c>
      <c r="D3" s="26">
        <f>'All Sports Exp'!V254</f>
        <v>2198.3956386292834</v>
      </c>
      <c r="E3" s="26">
        <f>'All Sports Exp'!V380</f>
        <v>2322.7717041800643</v>
      </c>
      <c r="F3" s="26">
        <f>'All Sports Exp'!V506</f>
        <v>6275.9313725490192</v>
      </c>
      <c r="G3" s="26">
        <f>'All Sports Exp'!V632</f>
        <v>1522.3620689655172</v>
      </c>
      <c r="H3" s="26">
        <f>'All Sports Exp'!V758</f>
        <v>5112.9472222222221</v>
      </c>
      <c r="I3" s="26">
        <f>'All Sports Exp'!V884</f>
        <v>4452.2845303867407</v>
      </c>
      <c r="J3" s="26">
        <f>'All Sports Exp'!V1010</f>
        <v>4230.7552238805974</v>
      </c>
      <c r="K3" s="30">
        <f>SUM(B3:J3)</f>
        <v>30674.999060276659</v>
      </c>
      <c r="L3" s="30">
        <f>AVERAGE(B3:J3)</f>
        <v>3408.3332289196287</v>
      </c>
    </row>
    <row r="4" spans="1:12" x14ac:dyDescent="0.15">
      <c r="A4" s="10" t="s">
        <v>17</v>
      </c>
      <c r="B4" s="26">
        <f>'All Sports Exp'!V3</f>
        <v>8901.4666666666672</v>
      </c>
      <c r="C4" s="26">
        <f>'All Sports Exp'!V129</f>
        <v>9560.2225201072379</v>
      </c>
      <c r="D4" s="26">
        <f>'All Sports Exp'!V255</f>
        <v>8374.8484042553191</v>
      </c>
      <c r="E4" s="26">
        <f>'All Sports Exp'!V381</f>
        <v>6768.8894472361808</v>
      </c>
      <c r="F4" s="26">
        <f>'All Sports Exp'!V507</f>
        <v>29685.173669467786</v>
      </c>
      <c r="G4" s="26">
        <f>'All Sports Exp'!V633</f>
        <v>4078.2238372093025</v>
      </c>
      <c r="H4" s="26">
        <f>'All Sports Exp'!V759</f>
        <v>23382.447761194031</v>
      </c>
      <c r="I4" s="26">
        <f>'All Sports Exp'!V885</f>
        <v>18904.3050397878</v>
      </c>
      <c r="J4" s="26">
        <f>'All Sports Exp'!V1011</f>
        <v>15565.117486338799</v>
      </c>
      <c r="K4" s="30">
        <f t="shared" ref="K4:K67" si="0">SUM(B4:J4)</f>
        <v>125220.69483226312</v>
      </c>
      <c r="L4" s="30">
        <f t="shared" ref="L4:L67" si="1">AVERAGE(B4:J4)</f>
        <v>13913.410536918125</v>
      </c>
    </row>
    <row r="5" spans="1:12" x14ac:dyDescent="0.15">
      <c r="A5" s="10" t="s">
        <v>19</v>
      </c>
      <c r="B5" s="26">
        <f>'All Sports Exp'!V4</f>
        <v>2250.0755395683454</v>
      </c>
      <c r="C5" s="26">
        <f>'All Sports Exp'!V130</f>
        <v>1905.7627118644068</v>
      </c>
      <c r="D5" s="26">
        <f>'All Sports Exp'!V256</f>
        <v>2091.4548872180453</v>
      </c>
      <c r="E5" s="26">
        <f>'All Sports Exp'!V382</f>
        <v>1955.8722627737227</v>
      </c>
      <c r="F5" s="26">
        <f>'All Sports Exp'!V508</f>
        <v>9062.9892857142859</v>
      </c>
      <c r="G5" s="26">
        <f>'All Sports Exp'!V634</f>
        <v>1587.6483516483515</v>
      </c>
      <c r="H5" s="26">
        <f>'All Sports Exp'!V760</f>
        <v>7372.3146853146854</v>
      </c>
      <c r="I5" s="26">
        <f>'All Sports Exp'!V886</f>
        <v>6179.7346153846156</v>
      </c>
      <c r="J5" s="26">
        <f>'All Sports Exp'!V1012</f>
        <v>6192.6848249027234</v>
      </c>
      <c r="K5" s="30">
        <f t="shared" si="0"/>
        <v>38598.537164389185</v>
      </c>
      <c r="L5" s="30">
        <f t="shared" si="1"/>
        <v>4288.7263515987979</v>
      </c>
    </row>
    <row r="6" spans="1:12" x14ac:dyDescent="0.15">
      <c r="A6" s="10" t="s">
        <v>21</v>
      </c>
      <c r="B6" s="26">
        <f>'All Sports Exp'!V5</f>
        <v>7271.4111842105267</v>
      </c>
      <c r="C6" s="26">
        <f>'All Sports Exp'!V131</f>
        <v>7716.479865771812</v>
      </c>
      <c r="D6" s="26">
        <f>'All Sports Exp'!V257</f>
        <v>7123.9346405228762</v>
      </c>
      <c r="E6" s="26">
        <f>'All Sports Exp'!V383</f>
        <v>7850.7080536912754</v>
      </c>
      <c r="F6" s="26">
        <f>'All Sports Exp'!V509</f>
        <v>25359.46366782007</v>
      </c>
      <c r="G6" s="26">
        <f>'All Sports Exp'!V635</f>
        <v>5450.0163934426228</v>
      </c>
      <c r="H6" s="26">
        <f>'All Sports Exp'!V761</f>
        <v>19840.950155763239</v>
      </c>
      <c r="I6" s="26">
        <f>'All Sports Exp'!V887</f>
        <v>20759.225396825397</v>
      </c>
      <c r="J6" s="26">
        <f>'All Sports Exp'!V1013</f>
        <v>26272.317152103558</v>
      </c>
      <c r="K6" s="30">
        <f t="shared" si="0"/>
        <v>127644.50651015136</v>
      </c>
      <c r="L6" s="30">
        <f t="shared" si="1"/>
        <v>14182.722945572374</v>
      </c>
    </row>
    <row r="7" spans="1:12" x14ac:dyDescent="0.15">
      <c r="A7" s="10" t="s">
        <v>23</v>
      </c>
      <c r="B7" s="26">
        <f>'All Sports Exp'!V6</f>
        <v>2832.4</v>
      </c>
      <c r="C7" s="26">
        <f>'All Sports Exp'!V132</f>
        <v>3128.9</v>
      </c>
      <c r="D7" s="26">
        <f>'All Sports Exp'!V258</f>
        <v>2908.0821917808221</v>
      </c>
      <c r="E7" s="26">
        <f>'All Sports Exp'!V384</f>
        <v>2903.0382978723405</v>
      </c>
      <c r="F7" s="26">
        <f>'All Sports Exp'!V510</f>
        <v>11701.673728813559</v>
      </c>
      <c r="G7" s="26">
        <f>'All Sports Exp'!V636</f>
        <v>2176.3067226890757</v>
      </c>
      <c r="H7" s="26">
        <f>'All Sports Exp'!V762</f>
        <v>7904.027649769585</v>
      </c>
      <c r="I7" s="26">
        <f>'All Sports Exp'!V888</f>
        <v>5291.0936170212763</v>
      </c>
      <c r="J7" s="26">
        <f>'All Sports Exp'!V1014</f>
        <v>5005.7625570776254</v>
      </c>
      <c r="K7" s="30">
        <f t="shared" si="0"/>
        <v>43851.284765024277</v>
      </c>
      <c r="L7" s="30">
        <f t="shared" si="1"/>
        <v>4872.3649738915865</v>
      </c>
    </row>
    <row r="8" spans="1:12" x14ac:dyDescent="0.15">
      <c r="A8" s="10" t="s">
        <v>25</v>
      </c>
      <c r="B8" s="26">
        <f>'All Sports Exp'!V7</f>
        <v>8071.0335820895525</v>
      </c>
      <c r="C8" s="26">
        <f>'All Sports Exp'!V133</f>
        <v>7505.6509090909094</v>
      </c>
      <c r="D8" s="26">
        <f>'All Sports Exp'!V259</f>
        <v>6581.0256410256407</v>
      </c>
      <c r="E8" s="26">
        <f>'All Sports Exp'!V385</f>
        <v>5890.9964788732395</v>
      </c>
      <c r="F8" s="26">
        <f>'All Sports Exp'!V511</f>
        <v>30676.238596491228</v>
      </c>
      <c r="G8" s="26">
        <f>'All Sports Exp'!V637</f>
        <v>5507.7821428571433</v>
      </c>
      <c r="H8" s="26">
        <f>'All Sports Exp'!V763</f>
        <v>25179.882142857143</v>
      </c>
      <c r="I8" s="26">
        <f>'All Sports Exp'!V889</f>
        <v>22872.415162454872</v>
      </c>
      <c r="J8" s="26">
        <f>'All Sports Exp'!V1015</f>
        <v>18385.617647058825</v>
      </c>
      <c r="K8" s="30">
        <f t="shared" si="0"/>
        <v>130670.64230279854</v>
      </c>
      <c r="L8" s="30">
        <f t="shared" si="1"/>
        <v>14518.960255866505</v>
      </c>
    </row>
    <row r="9" spans="1:12" x14ac:dyDescent="0.15">
      <c r="A9" s="10" t="s">
        <v>27</v>
      </c>
      <c r="B9" s="26">
        <f>'All Sports Exp'!V8</f>
        <v>1567.5381355932204</v>
      </c>
      <c r="C9" s="26">
        <f>'All Sports Exp'!V134</f>
        <v>1760.9956709956709</v>
      </c>
      <c r="D9" s="26">
        <f>'All Sports Exp'!V260</f>
        <v>1790.7460317460318</v>
      </c>
      <c r="E9" s="26">
        <f>'All Sports Exp'!V386</f>
        <v>1535.813432835821</v>
      </c>
      <c r="F9" s="26">
        <f>'All Sports Exp'!V512</f>
        <v>16041.178861788618</v>
      </c>
      <c r="G9" s="26">
        <f>'All Sports Exp'!V638</f>
        <v>1463.065637065637</v>
      </c>
      <c r="H9" s="26">
        <f>'All Sports Exp'!V764</f>
        <v>12444.478260869566</v>
      </c>
      <c r="I9" s="26">
        <f>'All Sports Exp'!V890</f>
        <v>13330.840637450199</v>
      </c>
      <c r="J9" s="26">
        <f>'All Sports Exp'!V1016</f>
        <v>13123.884444444444</v>
      </c>
      <c r="K9" s="30">
        <f t="shared" si="0"/>
        <v>63058.541112789215</v>
      </c>
      <c r="L9" s="30">
        <f t="shared" si="1"/>
        <v>7006.5045680876901</v>
      </c>
    </row>
    <row r="10" spans="1:12" x14ac:dyDescent="0.15">
      <c r="A10" s="10" t="s">
        <v>29</v>
      </c>
      <c r="B10" s="26">
        <f>'All Sports Exp'!V9</f>
        <v>7403.476885644769</v>
      </c>
      <c r="C10" s="26">
        <f>'All Sports Exp'!V135</f>
        <v>7500.774683544304</v>
      </c>
      <c r="D10" s="26">
        <f>'All Sports Exp'!V261</f>
        <v>7197.6108374384239</v>
      </c>
      <c r="E10" s="26">
        <f>'All Sports Exp'!V387</f>
        <v>6891.5319693094625</v>
      </c>
      <c r="F10" s="26">
        <f>'All Sports Exp'!V513</f>
        <v>23127.29573934837</v>
      </c>
      <c r="G10" s="26">
        <f>'All Sports Exp'!V639</f>
        <v>5279.757425742574</v>
      </c>
      <c r="H10" s="26">
        <f>'All Sports Exp'!V765</f>
        <v>16587.002487562189</v>
      </c>
      <c r="I10" s="26">
        <f>'All Sports Exp'!V891</f>
        <v>18638.465875370919</v>
      </c>
      <c r="J10" s="26">
        <f>'All Sports Exp'!V1017</f>
        <v>18889.321229050278</v>
      </c>
      <c r="K10" s="30">
        <f t="shared" si="0"/>
        <v>111515.23713301128</v>
      </c>
      <c r="L10" s="30">
        <f t="shared" si="1"/>
        <v>12390.58190366792</v>
      </c>
    </row>
    <row r="11" spans="1:12" x14ac:dyDescent="0.15">
      <c r="A11" s="10" t="s">
        <v>31</v>
      </c>
      <c r="B11" s="26">
        <f>'All Sports Exp'!V10</f>
        <v>5046.6899563318775</v>
      </c>
      <c r="C11" s="26">
        <f>'All Sports Exp'!V136</f>
        <v>4852.1504424778759</v>
      </c>
      <c r="D11" s="26">
        <f>'All Sports Exp'!V262</f>
        <v>4697.1004366812231</v>
      </c>
      <c r="E11" s="26">
        <f>'All Sports Exp'!V388</f>
        <v>2219.7521739130434</v>
      </c>
      <c r="F11" s="26">
        <f>'All Sports Exp'!V514</f>
        <v>11340.671052631578</v>
      </c>
      <c r="G11" s="26">
        <f>'All Sports Exp'!V640</f>
        <v>3634.6504424778759</v>
      </c>
      <c r="H11" s="26">
        <f>'All Sports Exp'!V766</f>
        <v>9354.6403508771928</v>
      </c>
      <c r="I11" s="26">
        <f>'All Sports Exp'!V892</f>
        <v>6292.2521367521367</v>
      </c>
      <c r="J11" s="26">
        <f>'All Sports Exp'!V1018</f>
        <v>6557.5353982300885</v>
      </c>
      <c r="K11" s="30">
        <f t="shared" si="0"/>
        <v>53995.442390372889</v>
      </c>
      <c r="L11" s="30">
        <f t="shared" si="1"/>
        <v>5999.4935989303212</v>
      </c>
    </row>
    <row r="12" spans="1:12" x14ac:dyDescent="0.15">
      <c r="A12" s="10" t="s">
        <v>33</v>
      </c>
      <c r="B12" s="26">
        <f>'All Sports Exp'!V11</f>
        <v>6097.0393700787399</v>
      </c>
      <c r="C12" s="26">
        <f>'All Sports Exp'!V137</f>
        <v>5028.5626666666667</v>
      </c>
      <c r="D12" s="26">
        <f>'All Sports Exp'!V263</f>
        <v>5962.5029069767443</v>
      </c>
      <c r="E12" s="26">
        <f>'All Sports Exp'!V389</f>
        <v>4186.1470588235297</v>
      </c>
      <c r="F12" s="26">
        <f>'All Sports Exp'!V515</f>
        <v>15363.657068062827</v>
      </c>
      <c r="G12" s="26">
        <f>'All Sports Exp'!V641</f>
        <v>3978.2891891891891</v>
      </c>
      <c r="H12" s="26">
        <f>'All Sports Exp'!V767</f>
        <v>10461.588972431078</v>
      </c>
      <c r="I12" s="26">
        <f>'All Sports Exp'!V893</f>
        <v>10594.199475065618</v>
      </c>
      <c r="J12" s="26">
        <f>'All Sports Exp'!V1019</f>
        <v>9647.3177083333339</v>
      </c>
      <c r="K12" s="30">
        <f t="shared" si="0"/>
        <v>71319.304415627732</v>
      </c>
      <c r="L12" s="30">
        <f t="shared" si="1"/>
        <v>7924.3671572919702</v>
      </c>
    </row>
    <row r="13" spans="1:12" x14ac:dyDescent="0.15">
      <c r="A13" s="10" t="s">
        <v>35</v>
      </c>
      <c r="B13" s="26">
        <f>'All Sports Exp'!V12</f>
        <v>4158.23828125</v>
      </c>
      <c r="C13" s="26">
        <f>'All Sports Exp'!V138</f>
        <v>3877.0632911392404</v>
      </c>
      <c r="D13" s="26">
        <f>'All Sports Exp'!V264</f>
        <v>3943.0982142857142</v>
      </c>
      <c r="E13" s="26">
        <f>'All Sports Exp'!V390</f>
        <v>4243.0091324200912</v>
      </c>
      <c r="F13" s="26">
        <f>'All Sports Exp'!V516</f>
        <v>20794.502242152466</v>
      </c>
      <c r="G13" s="26">
        <f>'All Sports Exp'!V642</f>
        <v>3078.778801843318</v>
      </c>
      <c r="H13" s="26">
        <f>'All Sports Exp'!V768</f>
        <v>17272.278846153848</v>
      </c>
      <c r="I13" s="26">
        <f>'All Sports Exp'!V894</f>
        <v>11770.895454545454</v>
      </c>
      <c r="J13" s="26">
        <f>'All Sports Exp'!V1020</f>
        <v>10386.493333333334</v>
      </c>
      <c r="K13" s="30">
        <f t="shared" si="0"/>
        <v>79524.357597123468</v>
      </c>
      <c r="L13" s="30">
        <f t="shared" si="1"/>
        <v>8836.0397330137184</v>
      </c>
    </row>
    <row r="14" spans="1:12" x14ac:dyDescent="0.15">
      <c r="A14" s="10" t="s">
        <v>37</v>
      </c>
      <c r="B14" s="26">
        <f>'All Sports Exp'!V13</f>
        <v>2651.2508960573477</v>
      </c>
      <c r="C14" s="26">
        <f>'All Sports Exp'!V139</f>
        <v>1689.75</v>
      </c>
      <c r="D14" s="26">
        <f>'All Sports Exp'!V265</f>
        <v>1522.2295081967213</v>
      </c>
      <c r="E14" s="26">
        <f>'All Sports Exp'!V391</f>
        <v>1507.0870967741935</v>
      </c>
      <c r="F14" s="26">
        <f>'All Sports Exp'!V517</f>
        <v>7509.3829787234044</v>
      </c>
      <c r="G14" s="26">
        <f>'All Sports Exp'!V643</f>
        <v>1488.7839506172841</v>
      </c>
      <c r="H14" s="26">
        <f>'All Sports Exp'!V769</f>
        <v>5579.714705882353</v>
      </c>
      <c r="I14" s="26">
        <f>'All Sports Exp'!V895</f>
        <v>4825.0538922155692</v>
      </c>
      <c r="J14" s="26">
        <f>'All Sports Exp'!V1021</f>
        <v>6017.268</v>
      </c>
      <c r="K14" s="30">
        <f t="shared" si="0"/>
        <v>32790.521028466872</v>
      </c>
      <c r="L14" s="30">
        <f t="shared" si="1"/>
        <v>3643.3912253852081</v>
      </c>
    </row>
    <row r="15" spans="1:12" x14ac:dyDescent="0.15">
      <c r="A15" s="10" t="s">
        <v>39</v>
      </c>
      <c r="B15" s="26">
        <f>'All Sports Exp'!V14</f>
        <v>5677.6819672131151</v>
      </c>
      <c r="C15" s="26">
        <f>'All Sports Exp'!V140</f>
        <v>5217.7663551401865</v>
      </c>
      <c r="D15" s="26">
        <f>'All Sports Exp'!V266</f>
        <v>5299.7079365079362</v>
      </c>
      <c r="E15" s="26">
        <f>'All Sports Exp'!V392</f>
        <v>4965.2156249999998</v>
      </c>
      <c r="F15" s="26">
        <f>'All Sports Exp'!V518</f>
        <v>22619.003154574133</v>
      </c>
      <c r="G15" s="26">
        <f>'All Sports Exp'!V644</f>
        <v>3623.5353846153848</v>
      </c>
      <c r="H15" s="26">
        <f>'All Sports Exp'!V770</f>
        <v>22559.060200668897</v>
      </c>
      <c r="I15" s="26">
        <f>'All Sports Exp'!V896</f>
        <v>29040.212218649518</v>
      </c>
      <c r="J15" s="26">
        <f>'All Sports Exp'!V1022</f>
        <v>24063.473846153847</v>
      </c>
      <c r="K15" s="30">
        <f t="shared" si="0"/>
        <v>123065.65668852304</v>
      </c>
      <c r="L15" s="30">
        <f t="shared" si="1"/>
        <v>13673.961854280338</v>
      </c>
    </row>
    <row r="16" spans="1:12" x14ac:dyDescent="0.15">
      <c r="A16" s="10" t="s">
        <v>41</v>
      </c>
      <c r="B16" s="26">
        <f>'All Sports Exp'!V15</f>
        <v>4785.8415492957747</v>
      </c>
      <c r="C16" s="26">
        <f>'All Sports Exp'!V141</f>
        <v>4755.36329588015</v>
      </c>
      <c r="D16" s="26">
        <f>'All Sports Exp'!V267</f>
        <v>4307.864468864469</v>
      </c>
      <c r="E16" s="26">
        <f>'All Sports Exp'!V393</f>
        <v>3013.977011494253</v>
      </c>
      <c r="F16" s="26">
        <f>'All Sports Exp'!V519</f>
        <v>7384.5461538461541</v>
      </c>
      <c r="G16" s="26">
        <f>'All Sports Exp'!V645</f>
        <v>2876.6848249027239</v>
      </c>
      <c r="H16" s="26">
        <f>'All Sports Exp'!V771</f>
        <v>6124.4023904382466</v>
      </c>
      <c r="I16" s="26">
        <f>'All Sports Exp'!V897</f>
        <v>5434.8070866141734</v>
      </c>
      <c r="J16" s="26">
        <f>'All Sports Exp'!V1023</f>
        <v>6344.7098039215689</v>
      </c>
      <c r="K16" s="30">
        <f t="shared" si="0"/>
        <v>45028.196585257516</v>
      </c>
      <c r="L16" s="30">
        <f t="shared" si="1"/>
        <v>5003.1329539175022</v>
      </c>
    </row>
    <row r="17" spans="1:12" x14ac:dyDescent="0.15">
      <c r="A17" s="10" t="s">
        <v>42</v>
      </c>
      <c r="B17" s="26">
        <f>'All Sports Exp'!V16</f>
        <v>1975.5845588235295</v>
      </c>
      <c r="C17" s="26">
        <f>'All Sports Exp'!V142</f>
        <v>1620.5656934306569</v>
      </c>
      <c r="D17" s="26">
        <f>'All Sports Exp'!V268</f>
        <v>1661.8967971530249</v>
      </c>
      <c r="E17" s="26">
        <f>'All Sports Exp'!V394</f>
        <v>1195.1397849462367</v>
      </c>
      <c r="F17" s="26">
        <f>'All Sports Exp'!V520</f>
        <v>14818.217081850535</v>
      </c>
      <c r="G17" s="26">
        <f>'All Sports Exp'!V646</f>
        <v>1070.6425855513307</v>
      </c>
      <c r="H17" s="26">
        <f>'All Sports Exp'!V772</f>
        <v>12983.928301886792</v>
      </c>
      <c r="I17" s="26">
        <f>'All Sports Exp'!V898</f>
        <v>9713.5296442687741</v>
      </c>
      <c r="J17" s="26">
        <f>'All Sports Exp'!V1024</f>
        <v>10834.829268292682</v>
      </c>
      <c r="K17" s="30">
        <f t="shared" si="0"/>
        <v>55874.333716203568</v>
      </c>
      <c r="L17" s="30">
        <f t="shared" si="1"/>
        <v>6208.2593018003963</v>
      </c>
    </row>
    <row r="18" spans="1:12" x14ac:dyDescent="0.15">
      <c r="A18" s="10" t="s">
        <v>44</v>
      </c>
      <c r="B18" s="26">
        <f>'All Sports Exp'!V17</f>
        <v>4501.0465631929046</v>
      </c>
      <c r="C18" s="26">
        <f>'All Sports Exp'!V143</f>
        <v>4753.2398190045251</v>
      </c>
      <c r="D18" s="26">
        <f>'All Sports Exp'!V269</f>
        <v>4025.1857451403889</v>
      </c>
      <c r="E18" s="26">
        <f>'All Sports Exp'!V395</f>
        <v>3095.8021276595746</v>
      </c>
      <c r="F18" s="26">
        <f>'All Sports Exp'!V521</f>
        <v>15857.128364389235</v>
      </c>
      <c r="G18" s="26">
        <f>'All Sports Exp'!V647</f>
        <v>3147.0552147239264</v>
      </c>
      <c r="H18" s="26">
        <f>'All Sports Exp'!V773</f>
        <v>15418.788764044944</v>
      </c>
      <c r="I18" s="26">
        <f>'All Sports Exp'!V899</f>
        <v>12326.596816976127</v>
      </c>
      <c r="J18" s="26">
        <f>'All Sports Exp'!V1025</f>
        <v>15622.410052910052</v>
      </c>
      <c r="K18" s="30">
        <f t="shared" si="0"/>
        <v>78747.253468041672</v>
      </c>
      <c r="L18" s="30">
        <f t="shared" si="1"/>
        <v>8749.6948297824074</v>
      </c>
    </row>
    <row r="19" spans="1:12" x14ac:dyDescent="0.15">
      <c r="A19" s="10" t="s">
        <v>45</v>
      </c>
      <c r="B19" s="26">
        <f>'All Sports Exp'!V18</f>
        <v>5701.0877192982452</v>
      </c>
      <c r="C19" s="26">
        <f>'All Sports Exp'!V144</f>
        <v>3793.13986013986</v>
      </c>
      <c r="D19" s="26">
        <f>'All Sports Exp'!V270</f>
        <v>5075.1584507042253</v>
      </c>
      <c r="E19" s="26">
        <f>'All Sports Exp'!V396</f>
        <v>3346.5687499999999</v>
      </c>
      <c r="F19" s="26">
        <f>'All Sports Exp'!V522</f>
        <v>16779.015243902439</v>
      </c>
      <c r="G19" s="26">
        <f>'All Sports Exp'!V648</f>
        <v>2743.4386503067485</v>
      </c>
      <c r="H19" s="26">
        <f>'All Sports Exp'!V774</f>
        <v>14289.03492063492</v>
      </c>
      <c r="I19" s="26">
        <f>'All Sports Exp'!V900</f>
        <v>17275.849624060149</v>
      </c>
      <c r="J19" s="26">
        <f>'All Sports Exp'!V1026</f>
        <v>14003.071197411004</v>
      </c>
      <c r="K19" s="30">
        <f t="shared" si="0"/>
        <v>83006.364416457596</v>
      </c>
      <c r="L19" s="30">
        <f t="shared" si="1"/>
        <v>9222.9293796063994</v>
      </c>
    </row>
    <row r="20" spans="1:12" x14ac:dyDescent="0.15">
      <c r="A20" s="10" t="s">
        <v>46</v>
      </c>
      <c r="B20" s="26">
        <f>'All Sports Exp'!V19</f>
        <v>1596.3608247422681</v>
      </c>
      <c r="C20" s="26">
        <f>'All Sports Exp'!V145</f>
        <v>1497.3014705882354</v>
      </c>
      <c r="D20" s="26">
        <f>'All Sports Exp'!V271</f>
        <v>2488.0692307692307</v>
      </c>
      <c r="E20" s="26">
        <f>'All Sports Exp'!V397</f>
        <v>1461.4292237442921</v>
      </c>
      <c r="F20" s="26">
        <f>'All Sports Exp'!V523</f>
        <v>4930.8102189781021</v>
      </c>
      <c r="G20" s="26">
        <f>'All Sports Exp'!V649</f>
        <v>976.9375</v>
      </c>
      <c r="H20" s="26">
        <f>'All Sports Exp'!V775</f>
        <v>3278.1882086167802</v>
      </c>
      <c r="I20" s="26">
        <f>'All Sports Exp'!V901</f>
        <v>4479.2184873949582</v>
      </c>
      <c r="J20" s="26">
        <f>'All Sports Exp'!V1027</f>
        <v>3684.0254777070063</v>
      </c>
      <c r="K20" s="30">
        <f t="shared" si="0"/>
        <v>24392.340642540876</v>
      </c>
      <c r="L20" s="30">
        <f t="shared" si="1"/>
        <v>2710.2600713934307</v>
      </c>
    </row>
    <row r="21" spans="1:12" x14ac:dyDescent="0.15">
      <c r="A21" s="10" t="s">
        <v>47</v>
      </c>
      <c r="B21" s="26">
        <f>'All Sports Exp'!V20</f>
        <v>2703.0446096654273</v>
      </c>
      <c r="C21" s="26">
        <f>'All Sports Exp'!V146</f>
        <v>2717.7718631178709</v>
      </c>
      <c r="D21" s="26">
        <f>'All Sports Exp'!V272</f>
        <v>2417.8775510204082</v>
      </c>
      <c r="E21" s="26">
        <f>'All Sports Exp'!V398</f>
        <v>2146.1959459459458</v>
      </c>
      <c r="F21" s="26">
        <f>'All Sports Exp'!V524</f>
        <v>12568.611336032389</v>
      </c>
      <c r="G21" s="26">
        <f>'All Sports Exp'!V650</f>
        <v>2602.3255813953488</v>
      </c>
      <c r="H21" s="26">
        <f>'All Sports Exp'!V776</f>
        <v>10525.761363636364</v>
      </c>
      <c r="I21" s="26">
        <f>'All Sports Exp'!V902</f>
        <v>10299.277153558052</v>
      </c>
      <c r="J21" s="26">
        <f>'All Sports Exp'!V1028</f>
        <v>7272.3481012658231</v>
      </c>
      <c r="K21" s="30">
        <f t="shared" si="0"/>
        <v>53253.213505637628</v>
      </c>
      <c r="L21" s="30">
        <f t="shared" si="1"/>
        <v>5917.0237228486258</v>
      </c>
    </row>
    <row r="22" spans="1:12" x14ac:dyDescent="0.15">
      <c r="A22" s="10" t="s">
        <v>49</v>
      </c>
      <c r="B22" s="26">
        <f>'All Sports Exp'!V21</f>
        <v>2525.8117154811716</v>
      </c>
      <c r="C22" s="26">
        <f>'All Sports Exp'!V147</f>
        <v>2777.2488888888888</v>
      </c>
      <c r="D22" s="26">
        <f>'All Sports Exp'!V273</f>
        <v>3138.0374999999999</v>
      </c>
      <c r="E22" s="26">
        <f>'All Sports Exp'!V399</f>
        <v>2090.2268907563025</v>
      </c>
      <c r="F22" s="26">
        <f>'All Sports Exp'!V525</f>
        <v>10882.931330472104</v>
      </c>
      <c r="G22" s="26">
        <f>'All Sports Exp'!V651</f>
        <v>2444.1428571428573</v>
      </c>
      <c r="H22" s="26">
        <f>'All Sports Exp'!V777</f>
        <v>9712.6042553191492</v>
      </c>
      <c r="I22" s="26">
        <f>'All Sports Exp'!V903</f>
        <v>11265.889830508475</v>
      </c>
      <c r="J22" s="26">
        <f>'All Sports Exp'!V1029</f>
        <v>10373.83064516129</v>
      </c>
      <c r="K22" s="30">
        <f t="shared" si="0"/>
        <v>55210.723913730239</v>
      </c>
      <c r="L22" s="30">
        <f t="shared" si="1"/>
        <v>6134.5248793033597</v>
      </c>
    </row>
    <row r="23" spans="1:12" x14ac:dyDescent="0.15">
      <c r="A23" s="10" t="s">
        <v>50</v>
      </c>
      <c r="B23" s="26">
        <f>'All Sports Exp'!V22</f>
        <v>8935.0993788819869</v>
      </c>
      <c r="C23" s="26">
        <f>'All Sports Exp'!V148</f>
        <v>9492.011428571428</v>
      </c>
      <c r="D23" s="26">
        <f>'All Sports Exp'!V274</f>
        <v>8600.3333333333339</v>
      </c>
      <c r="E23" s="26">
        <f>'All Sports Exp'!V400</f>
        <v>7396.8</v>
      </c>
      <c r="F23" s="26">
        <f>'All Sports Exp'!V526</f>
        <v>45471.996978851967</v>
      </c>
      <c r="G23" s="26">
        <f>'All Sports Exp'!V652</f>
        <v>6459.7657657657655</v>
      </c>
      <c r="H23" s="26">
        <f>'All Sports Exp'!V778</f>
        <v>36000.400602409638</v>
      </c>
      <c r="I23" s="26">
        <f>'All Sports Exp'!V904</f>
        <v>28641.699404761905</v>
      </c>
      <c r="J23" s="26">
        <f>'All Sports Exp'!V1030</f>
        <v>26883.939939939941</v>
      </c>
      <c r="K23" s="30">
        <f t="shared" si="0"/>
        <v>177882.04683251597</v>
      </c>
      <c r="L23" s="30">
        <f t="shared" si="1"/>
        <v>19764.671870279552</v>
      </c>
    </row>
    <row r="24" spans="1:12" x14ac:dyDescent="0.15">
      <c r="A24" s="10" t="s">
        <v>51</v>
      </c>
      <c r="B24" s="26">
        <f>'All Sports Exp'!V23</f>
        <v>3238.2572254335259</v>
      </c>
      <c r="C24" s="26">
        <f>'All Sports Exp'!V149</f>
        <v>3231.0356083086053</v>
      </c>
      <c r="D24" s="26">
        <f>'All Sports Exp'!V275</f>
        <v>3950.9272727272728</v>
      </c>
      <c r="E24" s="26">
        <f>'All Sports Exp'!V401</f>
        <v>3015.9470404984422</v>
      </c>
      <c r="F24" s="26">
        <f>'All Sports Exp'!V527</f>
        <v>20818.547904191615</v>
      </c>
      <c r="G24" s="26">
        <f>'All Sports Exp'!V653</f>
        <v>2862.3015384615383</v>
      </c>
      <c r="H24" s="26">
        <f>'All Sports Exp'!V779</f>
        <v>22697.213450292398</v>
      </c>
      <c r="I24" s="26">
        <f>'All Sports Exp'!V905</f>
        <v>23681.527331189711</v>
      </c>
      <c r="J24" s="26">
        <f>'All Sports Exp'!V1031</f>
        <v>22806.013201320133</v>
      </c>
      <c r="K24" s="30">
        <f t="shared" si="0"/>
        <v>106301.77057242324</v>
      </c>
      <c r="L24" s="30">
        <f t="shared" si="1"/>
        <v>11811.30784138036</v>
      </c>
    </row>
    <row r="25" spans="1:12" x14ac:dyDescent="0.15">
      <c r="A25" s="10" t="s">
        <v>53</v>
      </c>
      <c r="B25" s="26">
        <f>'All Sports Exp'!V24</f>
        <v>2657.4506437768241</v>
      </c>
      <c r="C25" s="26">
        <f>'All Sports Exp'!V150</f>
        <v>2819.9458333333332</v>
      </c>
      <c r="D25" s="26">
        <f>'All Sports Exp'!V276</f>
        <v>2247.7268722466961</v>
      </c>
      <c r="E25" s="26">
        <f>'All Sports Exp'!V402</f>
        <v>2390.655172413793</v>
      </c>
      <c r="F25" s="26">
        <f>'All Sports Exp'!V528</f>
        <v>8069.2208333333338</v>
      </c>
      <c r="G25" s="26">
        <f>'All Sports Exp'!V654</f>
        <v>1456.1355932203389</v>
      </c>
      <c r="H25" s="26">
        <f>'All Sports Exp'!V780</f>
        <v>4219.4185022026431</v>
      </c>
      <c r="I25" s="26">
        <f>'All Sports Exp'!V906</f>
        <v>4120.0438596491231</v>
      </c>
      <c r="J25" s="26">
        <f>'All Sports Exp'!V1032</f>
        <v>4745.8970588235297</v>
      </c>
      <c r="K25" s="30">
        <f t="shared" si="0"/>
        <v>32726.494368999614</v>
      </c>
      <c r="L25" s="30">
        <f t="shared" si="1"/>
        <v>3636.2771521110681</v>
      </c>
    </row>
    <row r="26" spans="1:12" x14ac:dyDescent="0.15">
      <c r="A26" s="10" t="s">
        <v>54</v>
      </c>
      <c r="B26" s="26">
        <f>'All Sports Exp'!V25</f>
        <v>1975.0801886792453</v>
      </c>
      <c r="C26" s="26">
        <f>'All Sports Exp'!V151</f>
        <v>2419.9650655021833</v>
      </c>
      <c r="D26" s="26">
        <f>'All Sports Exp'!V277</f>
        <v>1784.6666666666667</v>
      </c>
      <c r="E26" s="26">
        <f>'All Sports Exp'!V403</f>
        <v>2229.6288209606987</v>
      </c>
      <c r="F26" s="26">
        <f>'All Sports Exp'!V529</f>
        <v>17674.772151898735</v>
      </c>
      <c r="G26" s="26">
        <f>'All Sports Exp'!V655</f>
        <v>1797.0961538461538</v>
      </c>
      <c r="H26" s="26">
        <f>'All Sports Exp'!V781</f>
        <v>9367.2589285714294</v>
      </c>
      <c r="I26" s="26">
        <f>'All Sports Exp'!V907</f>
        <v>9136.2585551330794</v>
      </c>
      <c r="J26" s="26">
        <f>'All Sports Exp'!V1033</f>
        <v>11882.655601659751</v>
      </c>
      <c r="K26" s="30">
        <f t="shared" si="0"/>
        <v>58267.382132917941</v>
      </c>
      <c r="L26" s="30">
        <f t="shared" si="1"/>
        <v>6474.1535703242153</v>
      </c>
    </row>
    <row r="27" spans="1:12" x14ac:dyDescent="0.15">
      <c r="A27" s="10" t="s">
        <v>55</v>
      </c>
      <c r="B27" s="26">
        <f>'All Sports Exp'!V26</f>
        <v>5967.9223529411765</v>
      </c>
      <c r="C27" s="26">
        <f>'All Sports Exp'!V152</f>
        <v>5553.8285024154593</v>
      </c>
      <c r="D27" s="26">
        <f>'All Sports Exp'!V278</f>
        <v>4076.2562358276646</v>
      </c>
      <c r="E27" s="26">
        <f>'All Sports Exp'!V404</f>
        <v>4316.6566820276494</v>
      </c>
      <c r="F27" s="26">
        <f>'All Sports Exp'!V530</f>
        <v>15524.121896162529</v>
      </c>
      <c r="G27" s="26">
        <f>'All Sports Exp'!V656</f>
        <v>4065.5619047619048</v>
      </c>
      <c r="H27" s="26">
        <f>'All Sports Exp'!V782</f>
        <v>13004.921658986175</v>
      </c>
      <c r="I27" s="26">
        <f>'All Sports Exp'!V908</f>
        <v>12990.816326530612</v>
      </c>
      <c r="J27" s="26">
        <f>'All Sports Exp'!V1034</f>
        <v>11606.515384615384</v>
      </c>
      <c r="K27" s="30">
        <f t="shared" si="0"/>
        <v>77106.600944268546</v>
      </c>
      <c r="L27" s="30">
        <f t="shared" si="1"/>
        <v>8567.4001049187282</v>
      </c>
    </row>
    <row r="28" spans="1:12" x14ac:dyDescent="0.15">
      <c r="A28" s="10" t="s">
        <v>56</v>
      </c>
      <c r="B28" s="26">
        <f>'All Sports Exp'!V27</f>
        <v>3665.9209621993127</v>
      </c>
      <c r="C28" s="26">
        <f>'All Sports Exp'!V153</f>
        <v>3503.583038869258</v>
      </c>
      <c r="D28" s="26">
        <f>'All Sports Exp'!V279</f>
        <v>2795.3</v>
      </c>
      <c r="E28" s="26">
        <f>'All Sports Exp'!V405</f>
        <v>2928.7844522968198</v>
      </c>
      <c r="F28" s="26">
        <f>'All Sports Exp'!V531</f>
        <v>18865.229927007298</v>
      </c>
      <c r="G28" s="26">
        <f>'All Sports Exp'!V657</f>
        <v>2481.7777777777778</v>
      </c>
      <c r="H28" s="26">
        <f>'All Sports Exp'!V783</f>
        <v>17168.554216867469</v>
      </c>
      <c r="I28" s="26">
        <f>'All Sports Exp'!V909</f>
        <v>17760.749226006192</v>
      </c>
      <c r="J28" s="26">
        <f>'All Sports Exp'!V1035</f>
        <v>10786.457865168539</v>
      </c>
      <c r="K28" s="30">
        <f t="shared" si="0"/>
        <v>79956.357466192683</v>
      </c>
      <c r="L28" s="30">
        <f t="shared" si="1"/>
        <v>8884.0397184658541</v>
      </c>
    </row>
    <row r="29" spans="1:12" x14ac:dyDescent="0.15">
      <c r="A29" s="10" t="s">
        <v>58</v>
      </c>
      <c r="B29" s="26">
        <f>'All Sports Exp'!V28</f>
        <v>4900.9111842105267</v>
      </c>
      <c r="C29" s="26">
        <f>'All Sports Exp'!V154</f>
        <v>4301.0875420875418</v>
      </c>
      <c r="D29" s="26">
        <f>'All Sports Exp'!V280</f>
        <v>3654.4040404040402</v>
      </c>
      <c r="E29" s="26">
        <f>'All Sports Exp'!V406</f>
        <v>3683.7166666666667</v>
      </c>
      <c r="F29" s="26">
        <f>'All Sports Exp'!V532</f>
        <v>19103.9793814433</v>
      </c>
      <c r="G29" s="26">
        <f>'All Sports Exp'!V658</f>
        <v>3720.222602739726</v>
      </c>
      <c r="H29" s="26">
        <f>'All Sports Exp'!V784</f>
        <v>19097.718309859156</v>
      </c>
      <c r="I29" s="26">
        <f>'All Sports Exp'!V910</f>
        <v>14409.961403508772</v>
      </c>
      <c r="J29" s="26">
        <f>'All Sports Exp'!V1036</f>
        <v>11914.64705882353</v>
      </c>
      <c r="K29" s="30">
        <f t="shared" si="0"/>
        <v>84786.648189743253</v>
      </c>
      <c r="L29" s="30">
        <f t="shared" si="1"/>
        <v>9420.7386877492499</v>
      </c>
    </row>
    <row r="30" spans="1:12" x14ac:dyDescent="0.15">
      <c r="A30" s="10" t="s">
        <v>60</v>
      </c>
      <c r="B30" s="26">
        <f>'All Sports Exp'!V29</f>
        <v>2462.2055749128922</v>
      </c>
      <c r="C30" s="26">
        <f>'All Sports Exp'!V155</f>
        <v>2719.6021897810219</v>
      </c>
      <c r="D30" s="26">
        <f>'All Sports Exp'!V281</f>
        <v>2539.5656934306571</v>
      </c>
      <c r="E30" s="26">
        <f>'All Sports Exp'!V407</f>
        <v>2129.0774410774411</v>
      </c>
      <c r="F30" s="26">
        <f>'All Sports Exp'!V533</f>
        <v>6951.8071428571429</v>
      </c>
      <c r="G30" s="26">
        <f>'All Sports Exp'!V659</f>
        <v>2052.12</v>
      </c>
      <c r="H30" s="26">
        <f>'All Sports Exp'!V785</f>
        <v>5689.1753846153842</v>
      </c>
      <c r="I30" s="26">
        <f>'All Sports Exp'!V911</f>
        <v>4514.311475409836</v>
      </c>
      <c r="J30" s="26">
        <f>'All Sports Exp'!V1037</f>
        <v>3815.3122676579924</v>
      </c>
      <c r="K30" s="30">
        <f t="shared" si="0"/>
        <v>32873.177169742368</v>
      </c>
      <c r="L30" s="30">
        <f t="shared" si="1"/>
        <v>3652.5752410824853</v>
      </c>
    </row>
    <row r="31" spans="1:12" x14ac:dyDescent="0.15">
      <c r="A31" s="10" t="s">
        <v>61</v>
      </c>
      <c r="B31" s="26">
        <f>'All Sports Exp'!V30</f>
        <v>4399.9867986798681</v>
      </c>
      <c r="C31" s="26">
        <f>'All Sports Exp'!V156</f>
        <v>3713.2733333333335</v>
      </c>
      <c r="D31" s="26">
        <f>'All Sports Exp'!V282</f>
        <v>3365.4334365325076</v>
      </c>
      <c r="E31" s="26">
        <f>'All Sports Exp'!V408</f>
        <v>3697.3673469387754</v>
      </c>
      <c r="F31" s="26">
        <f>'All Sports Exp'!V534</f>
        <v>7716.7679180887371</v>
      </c>
      <c r="G31" s="26">
        <f>'All Sports Exp'!V660</f>
        <v>3519.8639455782313</v>
      </c>
      <c r="H31" s="26">
        <f>'All Sports Exp'!V786</f>
        <v>6535.1720779220777</v>
      </c>
      <c r="I31" s="26">
        <f>'All Sports Exp'!V912</f>
        <v>5246.1692789968656</v>
      </c>
      <c r="J31" s="26">
        <f>'All Sports Exp'!V1038</f>
        <v>3066.7746113989638</v>
      </c>
      <c r="K31" s="30">
        <f t="shared" si="0"/>
        <v>41260.80874746936</v>
      </c>
      <c r="L31" s="30">
        <f t="shared" si="1"/>
        <v>4584.5343052743738</v>
      </c>
    </row>
    <row r="32" spans="1:12" x14ac:dyDescent="0.15">
      <c r="A32" s="10" t="s">
        <v>63</v>
      </c>
      <c r="B32" s="26">
        <f>'All Sports Exp'!V31</f>
        <v>8726.7815699658695</v>
      </c>
      <c r="C32" s="26">
        <f>'All Sports Exp'!V157</f>
        <v>8424.9052631578943</v>
      </c>
      <c r="D32" s="26">
        <f>'All Sports Exp'!V283</f>
        <v>6778.8356643356647</v>
      </c>
      <c r="E32" s="26">
        <f>'All Sports Exp'!V409</f>
        <v>7819.2120141342757</v>
      </c>
      <c r="F32" s="26">
        <f>'All Sports Exp'!V535</f>
        <v>23103.816949152544</v>
      </c>
      <c r="G32" s="26">
        <f>'All Sports Exp'!V661</f>
        <v>6299.9302325581393</v>
      </c>
      <c r="H32" s="26">
        <f>'All Sports Exp'!V787</f>
        <v>17098.467048710601</v>
      </c>
      <c r="I32" s="26">
        <f>'All Sports Exp'!V913</f>
        <v>16796.771830985916</v>
      </c>
      <c r="J32" s="26">
        <f>'All Sports Exp'!V1039</f>
        <v>14592.587926509186</v>
      </c>
      <c r="K32" s="30">
        <f t="shared" si="0"/>
        <v>109641.30849951008</v>
      </c>
      <c r="L32" s="30">
        <f t="shared" si="1"/>
        <v>12182.367611056676</v>
      </c>
    </row>
    <row r="33" spans="1:12" x14ac:dyDescent="0.15">
      <c r="A33" s="10" t="s">
        <v>65</v>
      </c>
      <c r="B33" s="26">
        <f>'All Sports Exp'!V32</f>
        <v>2524.0331950207469</v>
      </c>
      <c r="C33" s="26">
        <f>'All Sports Exp'!V158</f>
        <v>2016.1774891774892</v>
      </c>
      <c r="D33" s="26">
        <f>'All Sports Exp'!V284</f>
        <v>2526.6869565217389</v>
      </c>
      <c r="E33" s="26">
        <f>'All Sports Exp'!V410</f>
        <v>2374.3706896551726</v>
      </c>
      <c r="F33" s="26">
        <f>'All Sports Exp'!V536</f>
        <v>14965.495495495496</v>
      </c>
      <c r="G33" s="26">
        <f>'All Sports Exp'!V662</f>
        <v>2061.382222222222</v>
      </c>
      <c r="H33" s="26">
        <f>'All Sports Exp'!V788</f>
        <v>10936.866972477064</v>
      </c>
      <c r="I33" s="26">
        <f>'All Sports Exp'!V914</f>
        <v>11372.272727272728</v>
      </c>
      <c r="J33" s="26">
        <f>'All Sports Exp'!V1040</f>
        <v>10759.522388059702</v>
      </c>
      <c r="K33" s="30">
        <f t="shared" si="0"/>
        <v>59536.808135902364</v>
      </c>
      <c r="L33" s="30">
        <f t="shared" si="1"/>
        <v>6615.2009039891518</v>
      </c>
    </row>
    <row r="34" spans="1:12" x14ac:dyDescent="0.15">
      <c r="A34" s="10" t="s">
        <v>66</v>
      </c>
      <c r="B34" s="26">
        <f>'All Sports Exp'!V33</f>
        <v>3671.3926940639271</v>
      </c>
      <c r="C34" s="26">
        <f>'All Sports Exp'!V159</f>
        <v>3327.6728110599079</v>
      </c>
      <c r="D34" s="26">
        <f>'All Sports Exp'!V285</f>
        <v>2701</v>
      </c>
      <c r="E34" s="26">
        <f>'All Sports Exp'!V411</f>
        <v>3045.2930232558138</v>
      </c>
      <c r="F34" s="26">
        <f>'All Sports Exp'!V537</f>
        <v>15008.363184079602</v>
      </c>
      <c r="G34" s="26">
        <f>'All Sports Exp'!V663</f>
        <v>2493.1262626262628</v>
      </c>
      <c r="H34" s="26">
        <f>'All Sports Exp'!V789</f>
        <v>12521.823255813953</v>
      </c>
      <c r="I34" s="26">
        <f>'All Sports Exp'!V915</f>
        <v>13603.128712871287</v>
      </c>
      <c r="J34" s="26">
        <f>'All Sports Exp'!V1041</f>
        <v>11358.285046728972</v>
      </c>
      <c r="K34" s="30">
        <f t="shared" si="0"/>
        <v>67730.084990499716</v>
      </c>
      <c r="L34" s="30">
        <f t="shared" si="1"/>
        <v>7525.5649989444128</v>
      </c>
    </row>
    <row r="35" spans="1:12" x14ac:dyDescent="0.15">
      <c r="A35" s="10" t="s">
        <v>68</v>
      </c>
      <c r="B35" s="26">
        <f>'All Sports Exp'!V34</f>
        <v>3320.7808641975307</v>
      </c>
      <c r="C35" s="26">
        <f>'All Sports Exp'!V160</f>
        <v>3391.7515527950309</v>
      </c>
      <c r="D35" s="26">
        <f>'All Sports Exp'!V286</f>
        <v>3865.8595890410961</v>
      </c>
      <c r="E35" s="26">
        <f>'All Sports Exp'!V412</f>
        <v>4131.0965517241375</v>
      </c>
      <c r="F35" s="26">
        <f>'All Sports Exp'!V538</f>
        <v>10287.319587628866</v>
      </c>
      <c r="G35" s="26">
        <f>'All Sports Exp'!V664</f>
        <v>3847.960144927536</v>
      </c>
      <c r="H35" s="26">
        <f>'All Sports Exp'!V790</f>
        <v>8350.9169675090252</v>
      </c>
      <c r="I35" s="26">
        <f>'All Sports Exp'!V916</f>
        <v>6910.6909722222226</v>
      </c>
      <c r="J35" s="26">
        <f>'All Sports Exp'!V1042</f>
        <v>8585.7392857142859</v>
      </c>
      <c r="K35" s="30">
        <f t="shared" si="0"/>
        <v>52692.115515759724</v>
      </c>
      <c r="L35" s="30">
        <f t="shared" si="1"/>
        <v>5854.6795017510804</v>
      </c>
    </row>
    <row r="36" spans="1:12" x14ac:dyDescent="0.15">
      <c r="A36" s="10" t="s">
        <v>69</v>
      </c>
      <c r="B36" s="26">
        <f>'All Sports Exp'!V35</f>
        <v>8152.3215077605319</v>
      </c>
      <c r="C36" s="26">
        <f>'All Sports Exp'!V161</f>
        <v>6681.3551198257082</v>
      </c>
      <c r="D36" s="26">
        <f>'All Sports Exp'!V287</f>
        <v>6286.5440860215058</v>
      </c>
      <c r="E36" s="26">
        <f>'All Sports Exp'!V413</f>
        <v>6322.9603340292279</v>
      </c>
      <c r="F36" s="26">
        <f>'All Sports Exp'!V539</f>
        <v>25415.582978723403</v>
      </c>
      <c r="G36" s="26">
        <f>'All Sports Exp'!V665</f>
        <v>5608.1391304347826</v>
      </c>
      <c r="H36" s="26">
        <f>'All Sports Exp'!V791</f>
        <v>19983.783185840708</v>
      </c>
      <c r="I36" s="26">
        <f>'All Sports Exp'!V917</f>
        <v>20727.307860262008</v>
      </c>
      <c r="J36" s="26">
        <f>'All Sports Exp'!V1043</f>
        <v>17517.706855791963</v>
      </c>
      <c r="K36" s="30">
        <f t="shared" si="0"/>
        <v>116695.70105868983</v>
      </c>
      <c r="L36" s="30">
        <f t="shared" si="1"/>
        <v>12966.189006521092</v>
      </c>
    </row>
    <row r="37" spans="1:12" x14ac:dyDescent="0.15">
      <c r="A37" s="10" t="s">
        <v>70</v>
      </c>
      <c r="B37" s="26">
        <f>'All Sports Exp'!V36</f>
        <v>3453.0076045627375</v>
      </c>
      <c r="C37" s="26">
        <f>'All Sports Exp'!V162</f>
        <v>2637.5698529411766</v>
      </c>
      <c r="D37" s="26">
        <f>'All Sports Exp'!V288</f>
        <v>2858.1492537313434</v>
      </c>
      <c r="E37" s="26">
        <f>'All Sports Exp'!V414</f>
        <v>2544.9428571428571</v>
      </c>
      <c r="F37" s="26">
        <f>'All Sports Exp'!V540</f>
        <v>11452.186379928315</v>
      </c>
      <c r="G37" s="26">
        <f>'All Sports Exp'!V666</f>
        <v>2198.7081850533809</v>
      </c>
      <c r="H37" s="26">
        <f>'All Sports Exp'!V792</f>
        <v>7880.6644295302012</v>
      </c>
      <c r="I37" s="26">
        <f>'All Sports Exp'!V918</f>
        <v>8475.4899328859065</v>
      </c>
      <c r="J37" s="26">
        <f>'All Sports Exp'!V1044</f>
        <v>7286.1152542372884</v>
      </c>
      <c r="K37" s="30">
        <f t="shared" si="0"/>
        <v>48786.833750013204</v>
      </c>
      <c r="L37" s="30">
        <f t="shared" si="1"/>
        <v>5420.7593055570223</v>
      </c>
    </row>
    <row r="38" spans="1:12" x14ac:dyDescent="0.15">
      <c r="A38" s="10" t="s">
        <v>72</v>
      </c>
      <c r="B38" s="26">
        <f>'All Sports Exp'!V37</f>
        <v>8368.9147540983613</v>
      </c>
      <c r="C38" s="26">
        <f>'All Sports Exp'!V163</f>
        <v>8400.4381625441692</v>
      </c>
      <c r="D38" s="26">
        <f>'All Sports Exp'!V289</f>
        <v>7769.9363295880148</v>
      </c>
      <c r="E38" s="26">
        <f>'All Sports Exp'!V415</f>
        <v>6274.7459677419356</v>
      </c>
      <c r="F38" s="26">
        <f>'All Sports Exp'!V541</f>
        <v>21559.376623376622</v>
      </c>
      <c r="G38" s="26">
        <f>'All Sports Exp'!V667</f>
        <v>4285.6300366300366</v>
      </c>
      <c r="H38" s="26">
        <f>'All Sports Exp'!V793</f>
        <v>22689.482352941177</v>
      </c>
      <c r="I38" s="26">
        <f>'All Sports Exp'!V919</f>
        <v>16312.223048327138</v>
      </c>
      <c r="J38" s="26">
        <f>'All Sports Exp'!V1045</f>
        <v>9270.2862595419847</v>
      </c>
      <c r="K38" s="30">
        <f t="shared" si="0"/>
        <v>104931.03353478944</v>
      </c>
      <c r="L38" s="30">
        <f t="shared" si="1"/>
        <v>11659.003726087716</v>
      </c>
    </row>
    <row r="39" spans="1:12" x14ac:dyDescent="0.15">
      <c r="A39" s="10" t="s">
        <v>74</v>
      </c>
      <c r="B39" s="26">
        <f>'All Sports Exp'!V38</f>
        <v>2267.9955555555557</v>
      </c>
      <c r="C39" s="26">
        <f>'All Sports Exp'!V164</f>
        <v>2409.9953271028039</v>
      </c>
      <c r="D39" s="26">
        <f>'All Sports Exp'!V290</f>
        <v>2188.6836734693879</v>
      </c>
      <c r="E39" s="26">
        <f>'All Sports Exp'!V416</f>
        <v>3127.3689839572194</v>
      </c>
      <c r="F39" s="26">
        <f>'All Sports Exp'!V542</f>
        <v>18601.373786407767</v>
      </c>
      <c r="G39" s="26">
        <f>'All Sports Exp'!V668</f>
        <v>2807.1413612565443</v>
      </c>
      <c r="H39" s="26">
        <f>'All Sports Exp'!V794</f>
        <v>17689.989795918369</v>
      </c>
      <c r="I39" s="26">
        <f>'All Sports Exp'!V920</f>
        <v>18842.963157894737</v>
      </c>
      <c r="J39" s="26">
        <f>'All Sports Exp'!V1046</f>
        <v>14662.541871921183</v>
      </c>
      <c r="K39" s="30">
        <f t="shared" si="0"/>
        <v>82598.053513483581</v>
      </c>
      <c r="L39" s="30">
        <f t="shared" si="1"/>
        <v>9177.5615014981759</v>
      </c>
    </row>
    <row r="40" spans="1:12" x14ac:dyDescent="0.15">
      <c r="A40" s="10" t="s">
        <v>76</v>
      </c>
      <c r="B40" s="26">
        <f>'All Sports Exp'!V39</f>
        <v>4953.6272965879261</v>
      </c>
      <c r="C40" s="26">
        <f>'All Sports Exp'!V165</f>
        <v>4713.384</v>
      </c>
      <c r="D40" s="26">
        <f>'All Sports Exp'!V291</f>
        <v>4741.8923076923074</v>
      </c>
      <c r="E40" s="26">
        <f>'All Sports Exp'!V417</f>
        <v>4086.8144329896909</v>
      </c>
      <c r="F40" s="26">
        <f>'All Sports Exp'!V543</f>
        <v>10900.459948320413</v>
      </c>
      <c r="G40" s="26">
        <f>'All Sports Exp'!V669</f>
        <v>3459.5839999999998</v>
      </c>
      <c r="H40" s="26">
        <f>'All Sports Exp'!V795</f>
        <v>9552.649025069637</v>
      </c>
      <c r="I40" s="26">
        <f>'All Sports Exp'!V921</f>
        <v>10585.589005235603</v>
      </c>
      <c r="J40" s="26">
        <f>'All Sports Exp'!V1047</f>
        <v>8017.6308539944903</v>
      </c>
      <c r="K40" s="30">
        <f t="shared" si="0"/>
        <v>61011.630869890068</v>
      </c>
      <c r="L40" s="30">
        <f t="shared" si="1"/>
        <v>6779.0700966544518</v>
      </c>
    </row>
    <row r="41" spans="1:12" x14ac:dyDescent="0.15">
      <c r="A41" s="10" t="s">
        <v>77</v>
      </c>
      <c r="B41" s="26">
        <f>'All Sports Exp'!V40</f>
        <v>3930.0593220338983</v>
      </c>
      <c r="C41" s="26">
        <f>'All Sports Exp'!V166</f>
        <v>2614.1391304347826</v>
      </c>
      <c r="D41" s="26">
        <f>'All Sports Exp'!V292</f>
        <v>3139.2809917355371</v>
      </c>
      <c r="E41" s="26">
        <f>'All Sports Exp'!V418</f>
        <v>3807.9214876033056</v>
      </c>
      <c r="F41" s="26">
        <f>'All Sports Exp'!V544</f>
        <v>12890.921487603306</v>
      </c>
      <c r="G41" s="26">
        <f>'All Sports Exp'!V670</f>
        <v>2457.5103734439836</v>
      </c>
      <c r="H41" s="26">
        <f>'All Sports Exp'!V796</f>
        <v>10871.966527196653</v>
      </c>
      <c r="I41" s="26">
        <f>'All Sports Exp'!V922</f>
        <v>8935.4631147540986</v>
      </c>
      <c r="J41" s="26">
        <f>'All Sports Exp'!V1048</f>
        <v>7153.844897959184</v>
      </c>
      <c r="K41" s="30">
        <f t="shared" si="0"/>
        <v>55801.107332764754</v>
      </c>
      <c r="L41" s="30">
        <f t="shared" si="1"/>
        <v>6200.1230369738614</v>
      </c>
    </row>
    <row r="42" spans="1:12" x14ac:dyDescent="0.15">
      <c r="A42" s="10" t="s">
        <v>79</v>
      </c>
      <c r="B42" s="26">
        <f>'All Sports Exp'!V41</f>
        <v>4897.9338521400778</v>
      </c>
      <c r="C42" s="26">
        <f>'All Sports Exp'!V167</f>
        <v>4479.6547619047615</v>
      </c>
      <c r="D42" s="26">
        <f>'All Sports Exp'!V293</f>
        <v>5303.6978723404254</v>
      </c>
      <c r="E42" s="26">
        <f>'All Sports Exp'!V419</f>
        <v>4924.1975308641977</v>
      </c>
      <c r="F42" s="26">
        <f>'All Sports Exp'!V545</f>
        <v>22624.672268907561</v>
      </c>
      <c r="G42" s="26">
        <f>'All Sports Exp'!V671</f>
        <v>4129.9958333333334</v>
      </c>
      <c r="H42" s="26">
        <f>'All Sports Exp'!V797</f>
        <v>22231.908713692945</v>
      </c>
      <c r="I42" s="26">
        <f>'All Sports Exp'!V923</f>
        <v>21880.340425531915</v>
      </c>
      <c r="J42" s="26">
        <f>'All Sports Exp'!V1049</f>
        <v>26964.461864406781</v>
      </c>
      <c r="K42" s="30">
        <f t="shared" si="0"/>
        <v>117436.86312312199</v>
      </c>
      <c r="L42" s="30">
        <f t="shared" si="1"/>
        <v>13048.540347013555</v>
      </c>
    </row>
    <row r="43" spans="1:12" x14ac:dyDescent="0.15">
      <c r="A43" s="10" t="s">
        <v>80</v>
      </c>
      <c r="B43" s="26">
        <f>'All Sports Exp'!V42</f>
        <v>8206.3131955484896</v>
      </c>
      <c r="C43" s="26">
        <f>'All Sports Exp'!V168</f>
        <v>7714.8038585209006</v>
      </c>
      <c r="D43" s="26">
        <f>'All Sports Exp'!V294</f>
        <v>7624.293823038397</v>
      </c>
      <c r="E43" s="26">
        <f>'All Sports Exp'!V420</f>
        <v>6004.9017160686426</v>
      </c>
      <c r="F43" s="26">
        <f>'All Sports Exp'!V546</f>
        <v>24419.548489666136</v>
      </c>
      <c r="G43" s="26">
        <f>'All Sports Exp'!V672</f>
        <v>6164.7646017699117</v>
      </c>
      <c r="H43" s="26">
        <f>'All Sports Exp'!V798</f>
        <v>31869.55</v>
      </c>
      <c r="I43" s="26">
        <f>'All Sports Exp'!V924</f>
        <v>28077.941489361703</v>
      </c>
      <c r="J43" s="26">
        <f>'All Sports Exp'!V1050</f>
        <v>24132.292775665399</v>
      </c>
      <c r="K43" s="30">
        <f t="shared" si="0"/>
        <v>144214.40994963958</v>
      </c>
      <c r="L43" s="30">
        <f t="shared" si="1"/>
        <v>16023.823327737731</v>
      </c>
    </row>
    <row r="44" spans="1:12" x14ac:dyDescent="0.15">
      <c r="A44" s="10" t="s">
        <v>81</v>
      </c>
      <c r="B44" s="26">
        <f>'All Sports Exp'!V43</f>
        <v>2099.4655172413795</v>
      </c>
      <c r="C44" s="26">
        <f>'All Sports Exp'!V169</f>
        <v>1770.828</v>
      </c>
      <c r="D44" s="26">
        <f>'All Sports Exp'!V295</f>
        <v>2054.7142857142858</v>
      </c>
      <c r="E44" s="26">
        <f>'All Sports Exp'!V421</f>
        <v>1810.4420600858368</v>
      </c>
      <c r="F44" s="26">
        <f>'All Sports Exp'!V547</f>
        <v>7731.1551724137935</v>
      </c>
      <c r="G44" s="26">
        <f>'All Sports Exp'!V673</f>
        <v>1699.5897435897436</v>
      </c>
      <c r="H44" s="26">
        <f>'All Sports Exp'!V799</f>
        <v>9146.9211618257268</v>
      </c>
      <c r="I44" s="26">
        <f>'All Sports Exp'!V925</f>
        <v>10608.60162601626</v>
      </c>
      <c r="J44" s="26">
        <f>'All Sports Exp'!V1051</f>
        <v>6792.9842519685035</v>
      </c>
      <c r="K44" s="30">
        <f t="shared" si="0"/>
        <v>43714.70181885553</v>
      </c>
      <c r="L44" s="30">
        <f t="shared" si="1"/>
        <v>4857.1890909839476</v>
      </c>
    </row>
    <row r="45" spans="1:12" x14ac:dyDescent="0.15">
      <c r="A45" s="10" t="s">
        <v>82</v>
      </c>
      <c r="B45" s="26">
        <f>'All Sports Exp'!V44</f>
        <v>9639.5356037151705</v>
      </c>
      <c r="C45" s="26">
        <f>'All Sports Exp'!V170</f>
        <v>8070.1933333333336</v>
      </c>
      <c r="D45" s="26">
        <f>'All Sports Exp'!V296</f>
        <v>6715.7258566978189</v>
      </c>
      <c r="E45" s="26">
        <f>'All Sports Exp'!V422</f>
        <v>6520.2458471760801</v>
      </c>
      <c r="F45" s="26">
        <f>'All Sports Exp'!V548</f>
        <v>19295.523391812865</v>
      </c>
      <c r="G45" s="26">
        <f>'All Sports Exp'!V674</f>
        <v>4230.7130434782612</v>
      </c>
      <c r="H45" s="26">
        <f>'All Sports Exp'!V800</f>
        <v>14583.403076923078</v>
      </c>
      <c r="I45" s="26">
        <f>'All Sports Exp'!V926</f>
        <v>15510.534591194968</v>
      </c>
      <c r="J45" s="26">
        <f>'All Sports Exp'!V1052</f>
        <v>12444.241486068111</v>
      </c>
      <c r="K45" s="30">
        <f t="shared" si="0"/>
        <v>97010.116230399697</v>
      </c>
      <c r="L45" s="30">
        <f t="shared" si="1"/>
        <v>10778.901803377745</v>
      </c>
    </row>
    <row r="46" spans="1:12" x14ac:dyDescent="0.15">
      <c r="A46" s="10" t="s">
        <v>84</v>
      </c>
      <c r="B46" s="26">
        <f>'All Sports Exp'!V45</f>
        <v>5149.445255474453</v>
      </c>
      <c r="C46" s="26">
        <f>'All Sports Exp'!V171</f>
        <v>4256.5124555160146</v>
      </c>
      <c r="D46" s="26">
        <f>'All Sports Exp'!V297</f>
        <v>4145.1743772241989</v>
      </c>
      <c r="E46" s="26">
        <f>'All Sports Exp'!V423</f>
        <v>4237.0899653979241</v>
      </c>
      <c r="F46" s="26">
        <f>'All Sports Exp'!V549</f>
        <v>14297.423728813559</v>
      </c>
      <c r="G46" s="26">
        <f>'All Sports Exp'!V675</f>
        <v>4088.40234375</v>
      </c>
      <c r="H46" s="26">
        <f>'All Sports Exp'!V801</f>
        <v>11016.731517509728</v>
      </c>
      <c r="I46" s="26">
        <f>'All Sports Exp'!V927</f>
        <v>9856.87951807229</v>
      </c>
      <c r="J46" s="26">
        <f>'All Sports Exp'!V1053</f>
        <v>7371.988326848249</v>
      </c>
      <c r="K46" s="30">
        <f t="shared" si="0"/>
        <v>64419.647488606417</v>
      </c>
      <c r="L46" s="30">
        <f t="shared" si="1"/>
        <v>7157.738609845157</v>
      </c>
    </row>
    <row r="47" spans="1:12" x14ac:dyDescent="0.15">
      <c r="A47" s="10" t="s">
        <v>85</v>
      </c>
      <c r="B47" s="26">
        <f>'All Sports Exp'!V46</f>
        <v>7450.6852459016391</v>
      </c>
      <c r="C47" s="26">
        <f>'All Sports Exp'!V172</f>
        <v>5761.8983050847455</v>
      </c>
      <c r="D47" s="26">
        <f>'All Sports Exp'!V298</f>
        <v>5459.017985611511</v>
      </c>
      <c r="E47" s="26">
        <f>'All Sports Exp'!V424</f>
        <v>3290.8659420289855</v>
      </c>
      <c r="F47" s="26">
        <f>'All Sports Exp'!V550</f>
        <v>11544.76</v>
      </c>
      <c r="G47" s="26">
        <f>'All Sports Exp'!V676</f>
        <v>5650.2370370370372</v>
      </c>
      <c r="H47" s="26">
        <f>'All Sports Exp'!V802</f>
        <v>18738.713740458013</v>
      </c>
      <c r="I47" s="26">
        <f>'All Sports Exp'!V928</f>
        <v>9829.5501858736061</v>
      </c>
      <c r="J47" s="26">
        <f>'All Sports Exp'!V1054</f>
        <v>10493.138513513513</v>
      </c>
      <c r="K47" s="30">
        <f t="shared" si="0"/>
        <v>78218.86695550906</v>
      </c>
      <c r="L47" s="30">
        <f t="shared" si="1"/>
        <v>8690.9852172787851</v>
      </c>
    </row>
    <row r="48" spans="1:12" x14ac:dyDescent="0.15">
      <c r="A48" s="10" t="s">
        <v>87</v>
      </c>
      <c r="B48" s="26">
        <f>'All Sports Exp'!V47</f>
        <v>6530.2122093023254</v>
      </c>
      <c r="C48" s="26">
        <f>'All Sports Exp'!V173</f>
        <v>6436.1707988980716</v>
      </c>
      <c r="D48" s="26">
        <f>'All Sports Exp'!V299</f>
        <v>4992.9732937685458</v>
      </c>
      <c r="E48" s="26">
        <f>'All Sports Exp'!V425</f>
        <v>4213.4340175953075</v>
      </c>
      <c r="F48" s="26">
        <f>'All Sports Exp'!V551</f>
        <v>17995.280112044817</v>
      </c>
      <c r="G48" s="26">
        <f>'All Sports Exp'!V677</f>
        <v>3599.1775956284155</v>
      </c>
      <c r="H48" s="26">
        <f>'All Sports Exp'!V803</f>
        <v>18408.447802197803</v>
      </c>
      <c r="I48" s="26">
        <f>'All Sports Exp'!V929</f>
        <v>18591.24411764706</v>
      </c>
      <c r="J48" s="26">
        <f>'All Sports Exp'!V1055</f>
        <v>16697.610619469026</v>
      </c>
      <c r="K48" s="30">
        <f t="shared" si="0"/>
        <v>97464.550566551377</v>
      </c>
      <c r="L48" s="30">
        <f t="shared" si="1"/>
        <v>10829.394507394598</v>
      </c>
    </row>
    <row r="49" spans="1:12" x14ac:dyDescent="0.15">
      <c r="A49" s="10" t="s">
        <v>88</v>
      </c>
      <c r="B49" s="26">
        <f>'All Sports Exp'!V48</f>
        <v>4110.2248995983937</v>
      </c>
      <c r="C49" s="26">
        <f>'All Sports Exp'!V174</f>
        <v>3112.8308270676694</v>
      </c>
      <c r="D49" s="26">
        <f>'All Sports Exp'!V300</f>
        <v>3975.4532374100718</v>
      </c>
      <c r="E49" s="26">
        <f>'All Sports Exp'!V426</f>
        <v>3163.9363295880148</v>
      </c>
      <c r="F49" s="26">
        <f>'All Sports Exp'!V552</f>
        <v>16314.384905660378</v>
      </c>
      <c r="G49" s="26">
        <f>'All Sports Exp'!V678</f>
        <v>3727.9592592592594</v>
      </c>
      <c r="H49" s="26">
        <f>'All Sports Exp'!V804</f>
        <v>11278.432000000001</v>
      </c>
      <c r="I49" s="26">
        <f>'All Sports Exp'!V930</f>
        <v>8796.8545454545456</v>
      </c>
      <c r="J49" s="26">
        <f>'All Sports Exp'!V1056</f>
        <v>7757.5852090032158</v>
      </c>
      <c r="K49" s="30">
        <f t="shared" si="0"/>
        <v>62237.661213041545</v>
      </c>
      <c r="L49" s="30">
        <f t="shared" si="1"/>
        <v>6915.2956903379491</v>
      </c>
    </row>
    <row r="50" spans="1:12" x14ac:dyDescent="0.15">
      <c r="A50" s="10" t="s">
        <v>89</v>
      </c>
      <c r="B50" s="26">
        <f>'All Sports Exp'!V49</f>
        <v>5463.4632911392409</v>
      </c>
      <c r="C50" s="26">
        <f>'All Sports Exp'!V175</f>
        <v>5168.1712158808932</v>
      </c>
      <c r="D50" s="26">
        <f>'All Sports Exp'!V301</f>
        <v>4374.2547425474258</v>
      </c>
      <c r="E50" s="26">
        <f>'All Sports Exp'!V427</f>
        <v>4422.2068965517237</v>
      </c>
      <c r="F50" s="26">
        <f>'All Sports Exp'!V553</f>
        <v>21498.01966292135</v>
      </c>
      <c r="G50" s="26">
        <f>'All Sports Exp'!V679</f>
        <v>3335.6183844011143</v>
      </c>
      <c r="H50" s="26">
        <f>'All Sports Exp'!V805</f>
        <v>27919.849315068492</v>
      </c>
      <c r="I50" s="26">
        <f>'All Sports Exp'!V931</f>
        <v>26688.5</v>
      </c>
      <c r="J50" s="26">
        <f>'All Sports Exp'!V1057</f>
        <v>17467.146131805159</v>
      </c>
      <c r="K50" s="30">
        <f t="shared" si="0"/>
        <v>116337.2296403154</v>
      </c>
      <c r="L50" s="30">
        <f t="shared" si="1"/>
        <v>12926.358848923934</v>
      </c>
    </row>
    <row r="51" spans="1:12" x14ac:dyDescent="0.15">
      <c r="A51" s="10" t="s">
        <v>91</v>
      </c>
      <c r="B51" s="26">
        <f>'All Sports Exp'!V50</f>
        <v>6857.0226244343894</v>
      </c>
      <c r="C51" s="26">
        <f>'All Sports Exp'!V176</f>
        <v>5553.9305555555557</v>
      </c>
      <c r="D51" s="26">
        <f>'All Sports Exp'!V302</f>
        <v>5638.0265486725666</v>
      </c>
      <c r="E51" s="26">
        <f>'All Sports Exp'!V428</f>
        <v>3193.8652173913042</v>
      </c>
      <c r="F51" s="26">
        <f>'All Sports Exp'!V554</f>
        <v>19256.974683544304</v>
      </c>
      <c r="G51" s="26">
        <f>'All Sports Exp'!V680</f>
        <v>2947.6066945606694</v>
      </c>
      <c r="H51" s="26">
        <f>'All Sports Exp'!V806</f>
        <v>19857.900432900435</v>
      </c>
      <c r="I51" s="26">
        <f>'All Sports Exp'!V932</f>
        <v>17615.550847457627</v>
      </c>
      <c r="J51" s="26">
        <f>'All Sports Exp'!V1058</f>
        <v>14085.522522522522</v>
      </c>
      <c r="K51" s="30">
        <f t="shared" si="0"/>
        <v>95006.400127039378</v>
      </c>
      <c r="L51" s="30">
        <f t="shared" si="1"/>
        <v>10556.266680782153</v>
      </c>
    </row>
    <row r="52" spans="1:12" x14ac:dyDescent="0.15">
      <c r="A52" s="10" t="s">
        <v>92</v>
      </c>
      <c r="B52" s="26">
        <f>'All Sports Exp'!V51</f>
        <v>2010.9136212624585</v>
      </c>
      <c r="C52" s="26">
        <f>'All Sports Exp'!V177</f>
        <v>2420.5446808510637</v>
      </c>
      <c r="D52" s="26">
        <f>'All Sports Exp'!V303</f>
        <v>3964.9816513761466</v>
      </c>
      <c r="E52" s="26">
        <f>'All Sports Exp'!V429</f>
        <v>2779.9116279069767</v>
      </c>
      <c r="F52" s="26">
        <f>'All Sports Exp'!V555</f>
        <v>14475.536945812808</v>
      </c>
      <c r="G52" s="26">
        <f>'All Sports Exp'!V681</f>
        <v>3400.6243654822333</v>
      </c>
      <c r="H52" s="26">
        <f>'All Sports Exp'!V807</f>
        <v>14964.36</v>
      </c>
      <c r="I52" s="26">
        <f>'All Sports Exp'!V933</f>
        <v>10136.171428571428</v>
      </c>
      <c r="J52" s="26">
        <f>'All Sports Exp'!V1059</f>
        <v>10384.787878787878</v>
      </c>
      <c r="K52" s="30">
        <f t="shared" si="0"/>
        <v>64537.832200050994</v>
      </c>
      <c r="L52" s="30">
        <f t="shared" si="1"/>
        <v>7170.8702444501105</v>
      </c>
    </row>
    <row r="53" spans="1:12" x14ac:dyDescent="0.15">
      <c r="A53" s="10" t="s">
        <v>93</v>
      </c>
      <c r="B53" s="26">
        <f>'All Sports Exp'!V52</f>
        <v>5725.5067873303169</v>
      </c>
      <c r="C53" s="26">
        <f>'All Sports Exp'!V178</f>
        <v>4820.9095238095242</v>
      </c>
      <c r="D53" s="26">
        <f>'All Sports Exp'!V304</f>
        <v>3197.9419642857142</v>
      </c>
      <c r="E53" s="26">
        <f>'All Sports Exp'!V430</f>
        <v>3264.4976958525344</v>
      </c>
      <c r="F53" s="26">
        <f>'All Sports Exp'!V556</f>
        <v>15537.361990950227</v>
      </c>
      <c r="G53" s="26">
        <f>'All Sports Exp'!V682</f>
        <v>2312.0945945945946</v>
      </c>
      <c r="H53" s="26">
        <f>'All Sports Exp'!V808</f>
        <v>16953.431623931625</v>
      </c>
      <c r="I53" s="26">
        <f>'All Sports Exp'!V934</f>
        <v>12701.237704918032</v>
      </c>
      <c r="J53" s="26">
        <f>'All Sports Exp'!V1060</f>
        <v>14592.794392523365</v>
      </c>
      <c r="K53" s="30">
        <f t="shared" si="0"/>
        <v>79105.776278195932</v>
      </c>
      <c r="L53" s="30">
        <f t="shared" si="1"/>
        <v>8789.5306975773256</v>
      </c>
    </row>
    <row r="54" spans="1:12" x14ac:dyDescent="0.15">
      <c r="A54" s="10" t="s">
        <v>94</v>
      </c>
      <c r="B54" s="26">
        <f>'All Sports Exp'!V53</f>
        <v>5956.7733598409541</v>
      </c>
      <c r="C54" s="26">
        <f>'All Sports Exp'!V179</f>
        <v>4712.2739726027394</v>
      </c>
      <c r="D54" s="26">
        <f>'All Sports Exp'!V305</f>
        <v>4829.3585271317834</v>
      </c>
      <c r="E54" s="26">
        <f>'All Sports Exp'!V431</f>
        <v>4464.6235741444871</v>
      </c>
      <c r="F54" s="26">
        <f>'All Sports Exp'!V557</f>
        <v>11576.165692007797</v>
      </c>
      <c r="G54" s="26">
        <f>'All Sports Exp'!V683</f>
        <v>4437.3223300970876</v>
      </c>
      <c r="H54" s="26">
        <f>'All Sports Exp'!V809</f>
        <v>10544.760073260073</v>
      </c>
      <c r="I54" s="26">
        <f>'All Sports Exp'!V935</f>
        <v>13355</v>
      </c>
      <c r="J54" s="26">
        <f>'All Sports Exp'!V1061</f>
        <v>12865.546436285098</v>
      </c>
      <c r="K54" s="30">
        <f t="shared" si="0"/>
        <v>72741.823965370015</v>
      </c>
      <c r="L54" s="30">
        <f t="shared" si="1"/>
        <v>8082.4248850411132</v>
      </c>
    </row>
    <row r="55" spans="1:12" x14ac:dyDescent="0.15">
      <c r="A55" s="10" t="s">
        <v>95</v>
      </c>
      <c r="B55" s="26">
        <f>'All Sports Exp'!V54</f>
        <v>3983.5141388174807</v>
      </c>
      <c r="C55" s="26">
        <f>'All Sports Exp'!V180</f>
        <v>3875.0896739130435</v>
      </c>
      <c r="D55" s="26">
        <f>'All Sports Exp'!V306</f>
        <v>4495.0524861878457</v>
      </c>
      <c r="E55" s="26">
        <f>'All Sports Exp'!V432</f>
        <v>4459.2275280898875</v>
      </c>
      <c r="F55" s="26">
        <f>'All Sports Exp'!V558</f>
        <v>18049.666666666668</v>
      </c>
      <c r="G55" s="26">
        <f>'All Sports Exp'!V684</f>
        <v>3019.9490616621983</v>
      </c>
      <c r="H55" s="26">
        <f>'All Sports Exp'!V810</f>
        <v>15346.243386243386</v>
      </c>
      <c r="I55" s="26">
        <f>'All Sports Exp'!V936</f>
        <v>10806.686746987953</v>
      </c>
      <c r="J55" s="26">
        <f>'All Sports Exp'!V1062</f>
        <v>11120.868735083532</v>
      </c>
      <c r="K55" s="30">
        <f t="shared" si="0"/>
        <v>75156.298423651984</v>
      </c>
      <c r="L55" s="30">
        <f t="shared" si="1"/>
        <v>8350.6998248502205</v>
      </c>
    </row>
    <row r="56" spans="1:12" x14ac:dyDescent="0.15">
      <c r="A56" s="10" t="s">
        <v>97</v>
      </c>
      <c r="B56" s="26">
        <f>'All Sports Exp'!V55</f>
        <v>2902.4285714285716</v>
      </c>
      <c r="C56" s="26">
        <f>'All Sports Exp'!V181</f>
        <v>2317.4626865671644</v>
      </c>
      <c r="D56" s="26">
        <f>'All Sports Exp'!V307</f>
        <v>1865</v>
      </c>
      <c r="E56" s="26">
        <f>'All Sports Exp'!V433</f>
        <v>1975.7262773722628</v>
      </c>
      <c r="F56" s="26">
        <f>'All Sports Exp'!V559</f>
        <v>18559.28787878788</v>
      </c>
      <c r="G56" s="26">
        <f>'All Sports Exp'!V685</f>
        <v>1892.7275449101796</v>
      </c>
      <c r="H56" s="26">
        <f>'All Sports Exp'!V811</f>
        <v>10435.626086956521</v>
      </c>
      <c r="I56" s="26">
        <f>'All Sports Exp'!V937</f>
        <v>12753.35223880597</v>
      </c>
      <c r="J56" s="26">
        <f>'All Sports Exp'!V1063</f>
        <v>8622.5630498533719</v>
      </c>
      <c r="K56" s="30">
        <f t="shared" si="0"/>
        <v>61324.174334681928</v>
      </c>
      <c r="L56" s="30">
        <f t="shared" si="1"/>
        <v>6813.797148297992</v>
      </c>
    </row>
    <row r="57" spans="1:12" x14ac:dyDescent="0.15">
      <c r="A57" s="10" t="s">
        <v>99</v>
      </c>
      <c r="B57" s="26">
        <f>'All Sports Exp'!V56</f>
        <v>8083.3688118811879</v>
      </c>
      <c r="C57" s="26">
        <f>'All Sports Exp'!V182</f>
        <v>9783.2602739726026</v>
      </c>
      <c r="D57" s="26">
        <f>'All Sports Exp'!V308</f>
        <v>8489.0456852791885</v>
      </c>
      <c r="E57" s="26">
        <f>'All Sports Exp'!V434</f>
        <v>7129.3908872901675</v>
      </c>
      <c r="F57" s="26">
        <f>'All Sports Exp'!V560</f>
        <v>21177.035714285714</v>
      </c>
      <c r="G57" s="26">
        <f>'All Sports Exp'!V686</f>
        <v>5685.7039800995026</v>
      </c>
      <c r="H57" s="26">
        <f>'All Sports Exp'!V812</f>
        <v>16690.694376528118</v>
      </c>
      <c r="I57" s="26">
        <f>'All Sports Exp'!V938</f>
        <v>12947.517647058823</v>
      </c>
      <c r="J57" s="26">
        <f>'All Sports Exp'!V1064</f>
        <v>14839.768041237114</v>
      </c>
      <c r="K57" s="30">
        <f t="shared" si="0"/>
        <v>104825.7854176324</v>
      </c>
      <c r="L57" s="30">
        <f t="shared" si="1"/>
        <v>11647.309490848045</v>
      </c>
    </row>
    <row r="58" spans="1:12" x14ac:dyDescent="0.15">
      <c r="A58" s="10" t="s">
        <v>100</v>
      </c>
      <c r="B58" s="26">
        <f>'All Sports Exp'!V57</f>
        <v>8802.5317725752502</v>
      </c>
      <c r="C58" s="26">
        <f>'All Sports Exp'!V183</f>
        <v>9274.7939189189183</v>
      </c>
      <c r="D58" s="26">
        <f>'All Sports Exp'!V309</f>
        <v>7859.2128378378375</v>
      </c>
      <c r="E58" s="26">
        <f>'All Sports Exp'!V435</f>
        <v>7273.3169934640518</v>
      </c>
      <c r="F58" s="26">
        <f>'All Sports Exp'!V561</f>
        <v>33453.01315789474</v>
      </c>
      <c r="G58" s="26">
        <f>'All Sports Exp'!V687</f>
        <v>3799.282208588957</v>
      </c>
      <c r="H58" s="26">
        <f>'All Sports Exp'!V813</f>
        <v>27208.333333333332</v>
      </c>
      <c r="I58" s="26">
        <f>'All Sports Exp'!V939</f>
        <v>17895.583333333332</v>
      </c>
      <c r="J58" s="26">
        <f>'All Sports Exp'!V1065</f>
        <v>21005.900369003692</v>
      </c>
      <c r="K58" s="30">
        <f t="shared" si="0"/>
        <v>136571.96792495012</v>
      </c>
      <c r="L58" s="30">
        <f t="shared" si="1"/>
        <v>15174.663102772236</v>
      </c>
    </row>
    <row r="59" spans="1:12" x14ac:dyDescent="0.15">
      <c r="A59" s="10" t="s">
        <v>101</v>
      </c>
      <c r="B59" s="26">
        <f>'All Sports Exp'!V58</f>
        <v>3018.5076923076922</v>
      </c>
      <c r="C59" s="26">
        <f>'All Sports Exp'!V184</f>
        <v>2597.421875</v>
      </c>
      <c r="D59" s="26">
        <f>'All Sports Exp'!V310</f>
        <v>2856.6840000000002</v>
      </c>
      <c r="E59" s="26">
        <f>'All Sports Exp'!V436</f>
        <v>2407.981617647059</v>
      </c>
      <c r="F59" s="26">
        <f>'All Sports Exp'!V562</f>
        <v>11542.17358490566</v>
      </c>
      <c r="G59" s="26">
        <f>'All Sports Exp'!V688</f>
        <v>2557.7095435684646</v>
      </c>
      <c r="H59" s="26">
        <f>'All Sports Exp'!V814</f>
        <v>10514.082987551867</v>
      </c>
      <c r="I59" s="26">
        <f>'All Sports Exp'!V940</f>
        <v>7423.5974025974028</v>
      </c>
      <c r="J59" s="26">
        <f>'All Sports Exp'!V1066</f>
        <v>4392.433962264151</v>
      </c>
      <c r="K59" s="30">
        <f t="shared" si="0"/>
        <v>47310.59266584229</v>
      </c>
      <c r="L59" s="30">
        <f t="shared" si="1"/>
        <v>5256.7325184269212</v>
      </c>
    </row>
    <row r="60" spans="1:12" x14ac:dyDescent="0.15">
      <c r="A60" s="10" t="s">
        <v>102</v>
      </c>
      <c r="B60" s="26">
        <f>'All Sports Exp'!V59</f>
        <v>9152.6360856269112</v>
      </c>
      <c r="C60" s="26">
        <f>'All Sports Exp'!V185</f>
        <v>8052.9134328358205</v>
      </c>
      <c r="D60" s="26">
        <f>'All Sports Exp'!V311</f>
        <v>6647.8471337579622</v>
      </c>
      <c r="E60" s="26">
        <f>'All Sports Exp'!V437</f>
        <v>6704.9073482428112</v>
      </c>
      <c r="F60" s="26">
        <f>'All Sports Exp'!V563</f>
        <v>19470.656716417911</v>
      </c>
      <c r="G60" s="26">
        <f>'All Sports Exp'!V689</f>
        <v>5127.2951807228919</v>
      </c>
      <c r="H60" s="26">
        <f>'All Sports Exp'!V815</f>
        <v>18633.542586750787</v>
      </c>
      <c r="I60" s="26">
        <f>'All Sports Exp'!V941</f>
        <v>17766.615894039736</v>
      </c>
      <c r="J60" s="26">
        <f>'All Sports Exp'!V1067</f>
        <v>16204.50156739812</v>
      </c>
      <c r="K60" s="30">
        <f t="shared" si="0"/>
        <v>107760.91594579296</v>
      </c>
      <c r="L60" s="30">
        <f t="shared" si="1"/>
        <v>11973.435105088107</v>
      </c>
    </row>
    <row r="61" spans="1:12" x14ac:dyDescent="0.15">
      <c r="A61" s="10" t="s">
        <v>103</v>
      </c>
      <c r="B61" s="26">
        <f>'All Sports Exp'!V60</f>
        <v>7454.0906432748534</v>
      </c>
      <c r="C61" s="26">
        <f>'All Sports Exp'!V186</f>
        <v>7026.7520215633422</v>
      </c>
      <c r="D61" s="26">
        <f>'All Sports Exp'!V312</f>
        <v>5617.7486187845307</v>
      </c>
      <c r="E61" s="26">
        <f>'All Sports Exp'!V438</f>
        <v>6177.9002695417794</v>
      </c>
      <c r="F61" s="26">
        <f>'All Sports Exp'!V564</f>
        <v>31827.872881355932</v>
      </c>
      <c r="G61" s="26">
        <f>'All Sports Exp'!V690</f>
        <v>5488.3944444444442</v>
      </c>
      <c r="H61" s="26">
        <f>'All Sports Exp'!V816</f>
        <v>29875.147138964578</v>
      </c>
      <c r="I61" s="26">
        <f>'All Sports Exp'!V942</f>
        <v>24142.715568862277</v>
      </c>
      <c r="J61" s="26">
        <f>'All Sports Exp'!V1068</f>
        <v>24256.501567398118</v>
      </c>
      <c r="K61" s="30">
        <f t="shared" si="0"/>
        <v>141867.12315418985</v>
      </c>
      <c r="L61" s="30">
        <f t="shared" si="1"/>
        <v>15763.013683798872</v>
      </c>
    </row>
    <row r="62" spans="1:12" x14ac:dyDescent="0.15">
      <c r="A62" s="10" t="s">
        <v>104</v>
      </c>
      <c r="B62" s="26">
        <f>'All Sports Exp'!V61</f>
        <v>5995.6542857142858</v>
      </c>
      <c r="C62" s="26">
        <f>'All Sports Exp'!V187</f>
        <v>5558.1854103343467</v>
      </c>
      <c r="D62" s="26">
        <f>'All Sports Exp'!V313</f>
        <v>4741.695652173913</v>
      </c>
      <c r="E62" s="26">
        <f>'All Sports Exp'!V439</f>
        <v>4903.2492012779549</v>
      </c>
      <c r="F62" s="26">
        <f>'All Sports Exp'!V565</f>
        <v>19979.457055214723</v>
      </c>
      <c r="G62" s="26">
        <f>'All Sports Exp'!V691</f>
        <v>4098.5297619047615</v>
      </c>
      <c r="H62" s="26">
        <f>'All Sports Exp'!V817</f>
        <v>14279.140401146131</v>
      </c>
      <c r="I62" s="26">
        <f>'All Sports Exp'!V943</f>
        <v>19361.172284644195</v>
      </c>
      <c r="J62" s="26">
        <f>'All Sports Exp'!V1069</f>
        <v>21539.053003533569</v>
      </c>
      <c r="K62" s="30">
        <f t="shared" si="0"/>
        <v>100456.13705594388</v>
      </c>
      <c r="L62" s="30">
        <f t="shared" si="1"/>
        <v>11161.793006215987</v>
      </c>
    </row>
    <row r="63" spans="1:12" x14ac:dyDescent="0.15">
      <c r="A63" s="10" t="s">
        <v>105</v>
      </c>
      <c r="B63" s="26">
        <f>'All Sports Exp'!V62</f>
        <v>5471.812865497076</v>
      </c>
      <c r="C63" s="26">
        <f>'All Sports Exp'!V188</f>
        <v>5270.8075801749274</v>
      </c>
      <c r="D63" s="26">
        <f>'All Sports Exp'!V314</f>
        <v>9119.8355795148254</v>
      </c>
      <c r="E63" s="26">
        <f>'All Sports Exp'!V440</f>
        <v>8611.3581661891112</v>
      </c>
      <c r="F63" s="26">
        <f>'All Sports Exp'!V566</f>
        <v>32226.866847826088</v>
      </c>
      <c r="G63" s="26">
        <f>'All Sports Exp'!V692</f>
        <v>7974.258485639687</v>
      </c>
      <c r="H63" s="26">
        <f>'All Sports Exp'!V818</f>
        <v>28534.355091383812</v>
      </c>
      <c r="I63" s="26">
        <f>'All Sports Exp'!V944</f>
        <v>29009.331378299121</v>
      </c>
      <c r="J63" s="26">
        <f>'All Sports Exp'!V1070</f>
        <v>29454.658823529411</v>
      </c>
      <c r="K63" s="30">
        <f t="shared" si="0"/>
        <v>155673.28481805406</v>
      </c>
      <c r="L63" s="30">
        <f t="shared" si="1"/>
        <v>17297.03164645045</v>
      </c>
    </row>
    <row r="64" spans="1:12" x14ac:dyDescent="0.15">
      <c r="A64" s="10" t="s">
        <v>106</v>
      </c>
      <c r="B64" s="26">
        <f>'All Sports Exp'!V63</f>
        <v>1669.9427312775331</v>
      </c>
      <c r="C64" s="26">
        <f>'All Sports Exp'!V189</f>
        <v>1551.5903083700441</v>
      </c>
      <c r="D64" s="26">
        <f>'All Sports Exp'!V315</f>
        <v>1777.5287958115184</v>
      </c>
      <c r="E64" s="26">
        <f>'All Sports Exp'!V441</f>
        <v>1791.931937172775</v>
      </c>
      <c r="F64" s="26">
        <f>'All Sports Exp'!V567</f>
        <v>19213.837563451776</v>
      </c>
      <c r="G64" s="26">
        <f>'All Sports Exp'!V693</f>
        <v>1506.8502415458938</v>
      </c>
      <c r="H64" s="26">
        <f>'All Sports Exp'!V819</f>
        <v>15198.346534653465</v>
      </c>
      <c r="I64" s="26">
        <f>'All Sports Exp'!V945</f>
        <v>15994.480446927375</v>
      </c>
      <c r="J64" s="26">
        <f>'All Sports Exp'!V1071</f>
        <v>16431.18817204301</v>
      </c>
      <c r="K64" s="30">
        <f t="shared" si="0"/>
        <v>75135.696731253382</v>
      </c>
      <c r="L64" s="30">
        <f t="shared" si="1"/>
        <v>8348.4107479170416</v>
      </c>
    </row>
    <row r="65" spans="1:12" x14ac:dyDescent="0.15">
      <c r="A65" s="10" t="s">
        <v>107</v>
      </c>
      <c r="B65" s="26">
        <f>'All Sports Exp'!V64</f>
        <v>3127.64</v>
      </c>
      <c r="C65" s="26">
        <f>'All Sports Exp'!V190</f>
        <v>3183.162251655629</v>
      </c>
      <c r="D65" s="26">
        <f>'All Sports Exp'!V316</f>
        <v>2651.7940199335549</v>
      </c>
      <c r="E65" s="26">
        <f>'All Sports Exp'!V442</f>
        <v>2683.4043321299637</v>
      </c>
      <c r="F65" s="26">
        <f>'All Sports Exp'!V568</f>
        <v>13268.154929577464</v>
      </c>
      <c r="G65" s="26">
        <f>'All Sports Exp'!V694</f>
        <v>2798.8801498127341</v>
      </c>
      <c r="H65" s="26">
        <f>'All Sports Exp'!V820</f>
        <v>10742.116363636364</v>
      </c>
      <c r="I65" s="26">
        <f>'All Sports Exp'!V946</f>
        <v>8519.3524904214555</v>
      </c>
      <c r="J65" s="26">
        <f>'All Sports Exp'!V1072</f>
        <v>5069.9941176470584</v>
      </c>
      <c r="K65" s="30">
        <f t="shared" si="0"/>
        <v>52044.498654814226</v>
      </c>
      <c r="L65" s="30">
        <f t="shared" si="1"/>
        <v>5782.7220727571366</v>
      </c>
    </row>
    <row r="66" spans="1:12" x14ac:dyDescent="0.15">
      <c r="A66" s="10" t="s">
        <v>108</v>
      </c>
      <c r="B66" s="26">
        <f>'All Sports Exp'!V65</f>
        <v>1564.4842519685039</v>
      </c>
      <c r="C66" s="26">
        <f>'All Sports Exp'!V191</f>
        <v>1431.4548494983278</v>
      </c>
      <c r="D66" s="26">
        <f>'All Sports Exp'!V317</f>
        <v>1721.6029962546816</v>
      </c>
      <c r="E66" s="26">
        <f>'All Sports Exp'!V443</f>
        <v>1493.2386363636363</v>
      </c>
      <c r="F66" s="26">
        <f>'All Sports Exp'!V569</f>
        <v>5300.0846905537455</v>
      </c>
      <c r="G66" s="26">
        <f>'All Sports Exp'!V695</f>
        <v>1458.3461538461538</v>
      </c>
      <c r="H66" s="26">
        <f>'All Sports Exp'!V821</f>
        <v>4383.5330739299607</v>
      </c>
      <c r="I66" s="26">
        <f>'All Sports Exp'!V947</f>
        <v>4221.7090909090912</v>
      </c>
      <c r="J66" s="26">
        <f>'All Sports Exp'!V1073</f>
        <v>5529.189393939394</v>
      </c>
      <c r="K66" s="30">
        <f t="shared" si="0"/>
        <v>27103.643137263491</v>
      </c>
      <c r="L66" s="30">
        <f t="shared" si="1"/>
        <v>3011.5159041403876</v>
      </c>
    </row>
    <row r="67" spans="1:12" x14ac:dyDescent="0.15">
      <c r="A67" s="10" t="s">
        <v>109</v>
      </c>
      <c r="B67" s="26">
        <f>'All Sports Exp'!V66</f>
        <v>4174.8036529680367</v>
      </c>
      <c r="C67" s="26">
        <f>'All Sports Exp'!V192</f>
        <v>3914.5820895522388</v>
      </c>
      <c r="D67" s="26">
        <f>'All Sports Exp'!V318</f>
        <v>2830.0978260869565</v>
      </c>
      <c r="E67" s="26">
        <f>'All Sports Exp'!V444</f>
        <v>5990.5396825396829</v>
      </c>
      <c r="F67" s="26">
        <f>'All Sports Exp'!V570</f>
        <v>10972.683417085427</v>
      </c>
      <c r="G67" s="26">
        <f>'All Sports Exp'!V696</f>
        <v>3355.5274725274726</v>
      </c>
      <c r="H67" s="26">
        <f>'All Sports Exp'!V822</f>
        <v>20191.139037433157</v>
      </c>
      <c r="I67" s="26">
        <f>'All Sports Exp'!V948</f>
        <v>8626.0054945054944</v>
      </c>
      <c r="J67" s="26">
        <f>'All Sports Exp'!V1074</f>
        <v>7214.9125683060111</v>
      </c>
      <c r="K67" s="30">
        <f t="shared" si="0"/>
        <v>67270.291241004466</v>
      </c>
      <c r="L67" s="30">
        <f t="shared" si="1"/>
        <v>7474.4768045560522</v>
      </c>
    </row>
    <row r="68" spans="1:12" x14ac:dyDescent="0.15">
      <c r="A68" s="10" t="s">
        <v>110</v>
      </c>
      <c r="B68" s="26">
        <f>'All Sports Exp'!V67</f>
        <v>1703.4444444444443</v>
      </c>
      <c r="C68" s="26">
        <f>'All Sports Exp'!V193</f>
        <v>1265.3489208633093</v>
      </c>
      <c r="D68" s="26">
        <f>'All Sports Exp'!V319</f>
        <v>2253.0523560209426</v>
      </c>
      <c r="E68" s="26">
        <f>'All Sports Exp'!V445</f>
        <v>2416.6686046511627</v>
      </c>
      <c r="F68" s="26">
        <f>'All Sports Exp'!V571</f>
        <v>7281.6822157434399</v>
      </c>
      <c r="G68" s="26">
        <f>'All Sports Exp'!V697</f>
        <v>2046.4246987951808</v>
      </c>
      <c r="H68" s="26">
        <f>'All Sports Exp'!V823</f>
        <v>7598.3608562691134</v>
      </c>
      <c r="I68" s="26">
        <f>'All Sports Exp'!V949</f>
        <v>6876.893175074184</v>
      </c>
      <c r="J68" s="26">
        <f>'All Sports Exp'!V1075</f>
        <v>6504.2145015105743</v>
      </c>
      <c r="K68" s="30">
        <f t="shared" ref="K68:K128" si="2">SUM(B68:J68)</f>
        <v>37946.089773372354</v>
      </c>
      <c r="L68" s="30">
        <f t="shared" ref="L68:L128" si="3">AVERAGE(B68:J68)</f>
        <v>4216.2321970413723</v>
      </c>
    </row>
    <row r="69" spans="1:12" x14ac:dyDescent="0.15">
      <c r="A69" s="10" t="s">
        <v>111</v>
      </c>
      <c r="B69" s="26">
        <f>'All Sports Exp'!V68</f>
        <v>1779.33</v>
      </c>
      <c r="C69" s="26">
        <f>'All Sports Exp'!V194</f>
        <v>1753.4916387959865</v>
      </c>
      <c r="D69" s="26">
        <f>'All Sports Exp'!V320</f>
        <v>1279.6622516556292</v>
      </c>
      <c r="E69" s="26">
        <f>'All Sports Exp'!V446</f>
        <v>1205.0260586319218</v>
      </c>
      <c r="F69" s="26">
        <f>'All Sports Exp'!V572</f>
        <v>5394.2280701754389</v>
      </c>
      <c r="G69" s="26">
        <f>'All Sports Exp'!V698</f>
        <v>1448.2438271604938</v>
      </c>
      <c r="H69" s="26">
        <f>'All Sports Exp'!V824</f>
        <v>5254.6507042253525</v>
      </c>
      <c r="I69" s="26">
        <f>'All Sports Exp'!V950</f>
        <v>5221.0745762711867</v>
      </c>
      <c r="J69" s="26">
        <f>'All Sports Exp'!V1076</f>
        <v>4951.5395189003439</v>
      </c>
      <c r="K69" s="30">
        <f t="shared" si="2"/>
        <v>28287.246645816351</v>
      </c>
      <c r="L69" s="30">
        <f t="shared" si="3"/>
        <v>3143.0274050907055</v>
      </c>
    </row>
    <row r="70" spans="1:12" x14ac:dyDescent="0.15">
      <c r="A70" s="10" t="s">
        <v>112</v>
      </c>
      <c r="B70" s="26">
        <f>'All Sports Exp'!V69</f>
        <v>2794.2640692640693</v>
      </c>
      <c r="C70" s="26">
        <f>'All Sports Exp'!V195</f>
        <v>2600.627049180328</v>
      </c>
      <c r="D70" s="26">
        <f>'All Sports Exp'!V321</f>
        <v>6008.69696969697</v>
      </c>
      <c r="E70" s="26">
        <f>'All Sports Exp'!V447</f>
        <v>6646.31</v>
      </c>
      <c r="F70" s="26">
        <f>'All Sports Exp'!V573</f>
        <v>8962.5188284518827</v>
      </c>
      <c r="G70" s="26">
        <f>'All Sports Exp'!V699</f>
        <v>3413.6401869158876</v>
      </c>
      <c r="H70" s="26">
        <f>'All Sports Exp'!V825</f>
        <v>9631.2560386473433</v>
      </c>
      <c r="I70" s="26">
        <f>'All Sports Exp'!V951</f>
        <v>9733.7685185185182</v>
      </c>
      <c r="J70" s="26">
        <f>'All Sports Exp'!V1077</f>
        <v>9485.6030150753777</v>
      </c>
      <c r="K70" s="30">
        <f t="shared" si="2"/>
        <v>59276.684675750374</v>
      </c>
      <c r="L70" s="30">
        <f t="shared" si="3"/>
        <v>6586.2982973055969</v>
      </c>
    </row>
    <row r="71" spans="1:12" x14ac:dyDescent="0.15">
      <c r="A71" s="10" t="s">
        <v>113</v>
      </c>
      <c r="B71" s="26">
        <f>'All Sports Exp'!V70</f>
        <v>7361.8424437299036</v>
      </c>
      <c r="C71" s="26">
        <f>'All Sports Exp'!V196</f>
        <v>6588.5240963855422</v>
      </c>
      <c r="D71" s="26">
        <f>'All Sports Exp'!V322</f>
        <v>8255.172881355933</v>
      </c>
      <c r="E71" s="26">
        <f>'All Sports Exp'!V448</f>
        <v>6269.8057553956833</v>
      </c>
      <c r="F71" s="26">
        <f>'All Sports Exp'!V574</f>
        <v>35010.32</v>
      </c>
      <c r="G71" s="26">
        <f>'All Sports Exp'!V700</f>
        <v>5280.1438596491225</v>
      </c>
      <c r="H71" s="26">
        <f>'All Sports Exp'!V826</f>
        <v>30132.214022140222</v>
      </c>
      <c r="I71" s="26">
        <f>'All Sports Exp'!V952</f>
        <v>27304.113207547169</v>
      </c>
      <c r="J71" s="26">
        <f>'All Sports Exp'!V1078</f>
        <v>26958.939622641508</v>
      </c>
      <c r="K71" s="30">
        <f t="shared" si="2"/>
        <v>153161.07588884508</v>
      </c>
      <c r="L71" s="30">
        <f t="shared" si="3"/>
        <v>17017.897320982785</v>
      </c>
    </row>
    <row r="72" spans="1:12" x14ac:dyDescent="0.15">
      <c r="A72" s="10" t="s">
        <v>114</v>
      </c>
      <c r="B72" s="26">
        <f>'All Sports Exp'!V71</f>
        <v>13341.372549019608</v>
      </c>
      <c r="C72" s="26">
        <f>'All Sports Exp'!V197</f>
        <v>13211.933554817275</v>
      </c>
      <c r="D72" s="26">
        <f>'All Sports Exp'!V323</f>
        <v>10960.318181818182</v>
      </c>
      <c r="E72" s="26">
        <f>'All Sports Exp'!V449</f>
        <v>8928.2356687898082</v>
      </c>
      <c r="F72" s="26">
        <f>'All Sports Exp'!V575</f>
        <v>32185.310897435898</v>
      </c>
      <c r="G72" s="26">
        <f>'All Sports Exp'!V701</f>
        <v>7127.8421052631575</v>
      </c>
      <c r="H72" s="26">
        <f>'All Sports Exp'!V827</f>
        <v>30497.933774834437</v>
      </c>
      <c r="I72" s="26">
        <f>'All Sports Exp'!V953</f>
        <v>33180.082758620687</v>
      </c>
      <c r="J72" s="26">
        <f>'All Sports Exp'!V1079</f>
        <v>32665.5</v>
      </c>
      <c r="K72" s="30">
        <f t="shared" si="2"/>
        <v>182098.52949059906</v>
      </c>
      <c r="L72" s="30">
        <f t="shared" si="3"/>
        <v>20233.169943399895</v>
      </c>
    </row>
    <row r="73" spans="1:12" x14ac:dyDescent="0.15">
      <c r="A73" s="10" t="s">
        <v>115</v>
      </c>
      <c r="B73" s="26">
        <f>'All Sports Exp'!V72</f>
        <v>6119.9686888454007</v>
      </c>
      <c r="C73" s="26">
        <f>'All Sports Exp'!V198</f>
        <v>5983.8547794117649</v>
      </c>
      <c r="D73" s="26">
        <f>'All Sports Exp'!V324</f>
        <v>4637.7310924369749</v>
      </c>
      <c r="E73" s="26">
        <f>'All Sports Exp'!V450</f>
        <v>4341.8489932885905</v>
      </c>
      <c r="F73" s="26">
        <f>'All Sports Exp'!V576</f>
        <v>14913.688206785137</v>
      </c>
      <c r="G73" s="26">
        <f>'All Sports Exp'!V702</f>
        <v>4218.407290015848</v>
      </c>
      <c r="H73" s="26">
        <f>'All Sports Exp'!V828</f>
        <v>12588.604958677686</v>
      </c>
      <c r="I73" s="26">
        <f>'All Sports Exp'!V954</f>
        <v>10788.814113597246</v>
      </c>
      <c r="J73" s="26">
        <f>'All Sports Exp'!V1080</f>
        <v>11340.343257443083</v>
      </c>
      <c r="K73" s="30">
        <f t="shared" si="2"/>
        <v>74933.261380501732</v>
      </c>
      <c r="L73" s="30">
        <f t="shared" si="3"/>
        <v>8325.9179311668595</v>
      </c>
    </row>
    <row r="74" spans="1:12" x14ac:dyDescent="0.15">
      <c r="A74" s="10" t="s">
        <v>116</v>
      </c>
      <c r="B74" s="26">
        <f>'All Sports Exp'!V73</f>
        <v>8333.3351498637603</v>
      </c>
      <c r="C74" s="26">
        <f>'All Sports Exp'!V199</f>
        <v>8388.9418282548468</v>
      </c>
      <c r="D74" s="26">
        <f>'All Sports Exp'!V325</f>
        <v>6657.4636871508383</v>
      </c>
      <c r="E74" s="26">
        <f>'All Sports Exp'!V451</f>
        <v>6672.8109589041096</v>
      </c>
      <c r="F74" s="26">
        <f>'All Sports Exp'!V577</f>
        <v>31402.032994923858</v>
      </c>
      <c r="G74" s="26">
        <f>'All Sports Exp'!V703</f>
        <v>4545.0656455142234</v>
      </c>
      <c r="H74" s="26">
        <f>'All Sports Exp'!V829</f>
        <v>16903.374439461884</v>
      </c>
      <c r="I74" s="26">
        <f>'All Sports Exp'!V955</f>
        <v>16509.419203747071</v>
      </c>
      <c r="J74" s="26">
        <f>'All Sports Exp'!V1081</f>
        <v>14523.486081370449</v>
      </c>
      <c r="K74" s="30">
        <f t="shared" si="2"/>
        <v>113935.92998919103</v>
      </c>
      <c r="L74" s="30">
        <f t="shared" si="3"/>
        <v>12659.547776576781</v>
      </c>
    </row>
    <row r="75" spans="1:12" x14ac:dyDescent="0.15">
      <c r="A75" s="10" t="s">
        <v>117</v>
      </c>
      <c r="B75" s="26">
        <f>'All Sports Exp'!V74</f>
        <v>2799.7510204081632</v>
      </c>
      <c r="C75" s="26">
        <f>'All Sports Exp'!V200</f>
        <v>3460.6810344827586</v>
      </c>
      <c r="D75" s="26">
        <f>'All Sports Exp'!V326</f>
        <v>4228.1095890410961</v>
      </c>
      <c r="E75" s="26">
        <f>'All Sports Exp'!V452</f>
        <v>2958.403587443946</v>
      </c>
      <c r="F75" s="26">
        <f>'All Sports Exp'!V578</f>
        <v>24716.592920353982</v>
      </c>
      <c r="G75" s="26">
        <f>'All Sports Exp'!V704</f>
        <v>3468.117924528302</v>
      </c>
      <c r="H75" s="26">
        <f>'All Sports Exp'!V830</f>
        <v>20954.874371859296</v>
      </c>
      <c r="I75" s="26">
        <f>'All Sports Exp'!V956</f>
        <v>11749.271428571428</v>
      </c>
      <c r="J75" s="26">
        <f>'All Sports Exp'!V1082</f>
        <v>18770.97663551402</v>
      </c>
      <c r="K75" s="30">
        <f t="shared" si="2"/>
        <v>93106.778512202989</v>
      </c>
      <c r="L75" s="30">
        <f t="shared" si="3"/>
        <v>10345.197612466998</v>
      </c>
    </row>
    <row r="76" spans="1:12" x14ac:dyDescent="0.15">
      <c r="A76" s="10" t="s">
        <v>118</v>
      </c>
      <c r="B76" s="26">
        <f>'All Sports Exp'!V75</f>
        <v>3849.9678456591641</v>
      </c>
      <c r="C76" s="26">
        <f>'All Sports Exp'!V201</f>
        <v>3147.2852459016394</v>
      </c>
      <c r="D76" s="26">
        <f>'All Sports Exp'!V327</f>
        <v>3399.58</v>
      </c>
      <c r="E76" s="26">
        <f>'All Sports Exp'!V453</f>
        <v>3526.058064516129</v>
      </c>
      <c r="F76" s="26">
        <f>'All Sports Exp'!V579</f>
        <v>19367.785942492013</v>
      </c>
      <c r="G76" s="26">
        <f>'All Sports Exp'!V705</f>
        <v>3027.8795986622072</v>
      </c>
      <c r="H76" s="26">
        <f>'All Sports Exp'!V831</f>
        <v>13972.76923076923</v>
      </c>
      <c r="I76" s="26">
        <f>'All Sports Exp'!V957</f>
        <v>17583.75</v>
      </c>
      <c r="J76" s="26">
        <f>'All Sports Exp'!V1083</f>
        <v>18622.359861591696</v>
      </c>
      <c r="K76" s="30">
        <f t="shared" si="2"/>
        <v>86497.435789592084</v>
      </c>
      <c r="L76" s="30">
        <f t="shared" si="3"/>
        <v>9610.8261988435643</v>
      </c>
    </row>
    <row r="77" spans="1:12" x14ac:dyDescent="0.15">
      <c r="A77" s="10" t="s">
        <v>119</v>
      </c>
      <c r="B77" s="26">
        <f>'All Sports Exp'!V76</f>
        <v>2638.8089430894311</v>
      </c>
      <c r="C77" s="26">
        <f>'All Sports Exp'!V202</f>
        <v>2984.9206349206347</v>
      </c>
      <c r="D77" s="26">
        <f>'All Sports Exp'!V328</f>
        <v>2668.1888888888889</v>
      </c>
      <c r="E77" s="26">
        <f>'All Sports Exp'!V454</f>
        <v>2635.81640625</v>
      </c>
      <c r="F77" s="26">
        <f>'All Sports Exp'!V580</f>
        <v>24375.05462184874</v>
      </c>
      <c r="G77" s="26">
        <f>'All Sports Exp'!V706</f>
        <v>2479.8398268398269</v>
      </c>
      <c r="H77" s="26">
        <f>'All Sports Exp'!V832</f>
        <v>24077.427947598255</v>
      </c>
      <c r="I77" s="26">
        <f>'All Sports Exp'!V958</f>
        <v>20849.976470588233</v>
      </c>
      <c r="J77" s="26">
        <f>'All Sports Exp'!V1084</f>
        <v>19683.787499999999</v>
      </c>
      <c r="K77" s="30">
        <f t="shared" si="2"/>
        <v>102393.821240024</v>
      </c>
      <c r="L77" s="30">
        <f t="shared" si="3"/>
        <v>11377.091248891556</v>
      </c>
    </row>
    <row r="78" spans="1:12" x14ac:dyDescent="0.15">
      <c r="A78" s="10" t="s">
        <v>120</v>
      </c>
      <c r="B78" s="26">
        <f>'All Sports Exp'!V77</f>
        <v>8435.1033591731266</v>
      </c>
      <c r="C78" s="26">
        <f>'All Sports Exp'!V203</f>
        <v>7732.4020887728457</v>
      </c>
      <c r="D78" s="26">
        <f>'All Sports Exp'!V329</f>
        <v>7430.9626865671644</v>
      </c>
      <c r="E78" s="26">
        <f>'All Sports Exp'!V455</f>
        <v>8918.1883289124671</v>
      </c>
      <c r="F78" s="26">
        <f>'All Sports Exp'!V581</f>
        <v>24859.309973045823</v>
      </c>
      <c r="G78" s="26">
        <f>'All Sports Exp'!V707</f>
        <v>5058.614583333333</v>
      </c>
      <c r="H78" s="26">
        <f>'All Sports Exp'!V833</f>
        <v>20205.424083769634</v>
      </c>
      <c r="I78" s="26">
        <f>'All Sports Exp'!V959</f>
        <v>24146.232758620688</v>
      </c>
      <c r="J78" s="26">
        <f>'All Sports Exp'!V1085</f>
        <v>20268.521126760563</v>
      </c>
      <c r="K78" s="30">
        <f t="shared" si="2"/>
        <v>127054.75898895565</v>
      </c>
      <c r="L78" s="30">
        <f t="shared" si="3"/>
        <v>14117.195443217295</v>
      </c>
    </row>
    <row r="79" spans="1:12" x14ac:dyDescent="0.15">
      <c r="A79" s="10" t="s">
        <v>122</v>
      </c>
      <c r="B79" s="26">
        <f>'All Sports Exp'!V78</f>
        <v>7523.6374269005846</v>
      </c>
      <c r="C79" s="26">
        <f>'All Sports Exp'!V204</f>
        <v>8068.0806451612907</v>
      </c>
      <c r="D79" s="26">
        <f>'All Sports Exp'!V330</f>
        <v>7311.03591160221</v>
      </c>
      <c r="E79" s="26">
        <f>'All Sports Exp'!V456</f>
        <v>6249.5856353591162</v>
      </c>
      <c r="F79" s="26">
        <f>'All Sports Exp'!V582</f>
        <v>36262.252840909088</v>
      </c>
      <c r="G79" s="26">
        <f>'All Sports Exp'!V708</f>
        <v>6171.479166666667</v>
      </c>
      <c r="H79" s="26">
        <f>'All Sports Exp'!V834</f>
        <v>33235.699716713883</v>
      </c>
      <c r="I79" s="26">
        <f>'All Sports Exp'!V960</f>
        <v>28899.542372881355</v>
      </c>
      <c r="J79" s="26">
        <f>'All Sports Exp'!V1086</f>
        <v>27777.511494252874</v>
      </c>
      <c r="K79" s="30">
        <f t="shared" si="2"/>
        <v>161498.82521044707</v>
      </c>
      <c r="L79" s="30">
        <f t="shared" si="3"/>
        <v>17944.313912271897</v>
      </c>
    </row>
    <row r="80" spans="1:12" x14ac:dyDescent="0.15">
      <c r="A80" s="10" t="s">
        <v>123</v>
      </c>
      <c r="B80" s="26">
        <f>'All Sports Exp'!V79</f>
        <v>6432.2765957446809</v>
      </c>
      <c r="C80" s="26">
        <f>'All Sports Exp'!V205</f>
        <v>6164.9418960244648</v>
      </c>
      <c r="D80" s="26">
        <f>'All Sports Exp'!V331</f>
        <v>5867.8823529411766</v>
      </c>
      <c r="E80" s="26">
        <f>'All Sports Exp'!V457</f>
        <v>4843.4813664596277</v>
      </c>
      <c r="F80" s="26">
        <f>'All Sports Exp'!V583</f>
        <v>27129.954098360657</v>
      </c>
      <c r="G80" s="26">
        <f>'All Sports Exp'!V709</f>
        <v>4600.1829652996848</v>
      </c>
      <c r="H80" s="26">
        <f>'All Sports Exp'!V835</f>
        <v>25089.574404761905</v>
      </c>
      <c r="I80" s="26">
        <f>'All Sports Exp'!V961</f>
        <v>25353.475884244373</v>
      </c>
      <c r="J80" s="26">
        <f>'All Sports Exp'!V1087</f>
        <v>22087.810289389068</v>
      </c>
      <c r="K80" s="30">
        <f t="shared" si="2"/>
        <v>127569.57985322564</v>
      </c>
      <c r="L80" s="30">
        <f t="shared" si="3"/>
        <v>14174.397761469516</v>
      </c>
    </row>
    <row r="81" spans="1:12" x14ac:dyDescent="0.15">
      <c r="A81" s="10" t="s">
        <v>124</v>
      </c>
      <c r="B81" s="26">
        <f>'All Sports Exp'!V80</f>
        <v>4800.6182572614107</v>
      </c>
      <c r="C81" s="26">
        <f>'All Sports Exp'!V206</f>
        <v>4623.8791666666666</v>
      </c>
      <c r="D81" s="26">
        <f>'All Sports Exp'!V332</f>
        <v>4403.9153846153849</v>
      </c>
      <c r="E81" s="26">
        <f>'All Sports Exp'!V458</f>
        <v>4763.2370689655172</v>
      </c>
      <c r="F81" s="26">
        <f>'All Sports Exp'!V584</f>
        <v>17086.140562248995</v>
      </c>
      <c r="G81" s="26">
        <f>'All Sports Exp'!V710</f>
        <v>3329.0905511811025</v>
      </c>
      <c r="H81" s="26">
        <f>'All Sports Exp'!V836</f>
        <v>13323.717213114754</v>
      </c>
      <c r="I81" s="26">
        <f>'All Sports Exp'!V962</f>
        <v>14629.056224899598</v>
      </c>
      <c r="J81" s="26">
        <f>'All Sports Exp'!V1088</f>
        <v>15221.040983606557</v>
      </c>
      <c r="K81" s="30">
        <f t="shared" si="2"/>
        <v>82180.695412559973</v>
      </c>
      <c r="L81" s="30">
        <f t="shared" si="3"/>
        <v>9131.1883791733308</v>
      </c>
    </row>
    <row r="82" spans="1:12" x14ac:dyDescent="0.15">
      <c r="A82" s="10" t="s">
        <v>126</v>
      </c>
      <c r="B82" s="26">
        <f>'All Sports Exp'!V81</f>
        <v>4324.4031746031742</v>
      </c>
      <c r="C82" s="26">
        <f>'All Sports Exp'!V207</f>
        <v>3113.0030120481929</v>
      </c>
      <c r="D82" s="26">
        <f>'All Sports Exp'!V333</f>
        <v>3170.9088235294116</v>
      </c>
      <c r="E82" s="26">
        <f>'All Sports Exp'!V459</f>
        <v>3417.3161290322582</v>
      </c>
      <c r="F82" s="26">
        <f>'All Sports Exp'!V585</f>
        <v>14072.396551724138</v>
      </c>
      <c r="G82" s="26">
        <f>'All Sports Exp'!V711</f>
        <v>2413.2361516034985</v>
      </c>
      <c r="H82" s="26">
        <f>'All Sports Exp'!V837</f>
        <v>8134.626666666667</v>
      </c>
      <c r="I82" s="26">
        <f>'All Sports Exp'!V963</f>
        <v>6865.7924528301883</v>
      </c>
      <c r="J82" s="26">
        <f>'All Sports Exp'!V1089</f>
        <v>7481.2477064220184</v>
      </c>
      <c r="K82" s="30">
        <f t="shared" si="2"/>
        <v>52992.93066845955</v>
      </c>
      <c r="L82" s="30">
        <f t="shared" si="3"/>
        <v>5888.1034076066171</v>
      </c>
    </row>
    <row r="83" spans="1:12" x14ac:dyDescent="0.15">
      <c r="A83" s="10" t="s">
        <v>127</v>
      </c>
      <c r="B83" s="26">
        <f>'All Sports Exp'!V82</f>
        <v>6524.9164179104473</v>
      </c>
      <c r="C83" s="26">
        <f>'All Sports Exp'!V208</f>
        <v>4873.7953890489916</v>
      </c>
      <c r="D83" s="26">
        <f>'All Sports Exp'!V334</f>
        <v>4838.227272727273</v>
      </c>
      <c r="E83" s="26">
        <f>'All Sports Exp'!V460</f>
        <v>3978.3810888252151</v>
      </c>
      <c r="F83" s="26">
        <f>'All Sports Exp'!V586</f>
        <v>16563.479411764707</v>
      </c>
      <c r="G83" s="26">
        <f>'All Sports Exp'!V712</f>
        <v>3562.2116991643452</v>
      </c>
      <c r="H83" s="26">
        <f>'All Sports Exp'!V838</f>
        <v>10416.128000000001</v>
      </c>
      <c r="I83" s="26">
        <f>'All Sports Exp'!V964</f>
        <v>10403.816155988858</v>
      </c>
      <c r="J83" s="26">
        <f>'All Sports Exp'!V1090</f>
        <v>14254.078034682081</v>
      </c>
      <c r="K83" s="30">
        <f t="shared" si="2"/>
        <v>75415.033470111914</v>
      </c>
      <c r="L83" s="30">
        <f t="shared" si="3"/>
        <v>8379.448163345769</v>
      </c>
    </row>
    <row r="84" spans="1:12" x14ac:dyDescent="0.15">
      <c r="A84" s="10" t="s">
        <v>128</v>
      </c>
      <c r="B84" s="26">
        <f>'All Sports Exp'!V83</f>
        <v>7898.0628272251306</v>
      </c>
      <c r="C84" s="26">
        <f>'All Sports Exp'!V209</f>
        <v>7720.895833333333</v>
      </c>
      <c r="D84" s="26">
        <f>'All Sports Exp'!V335</f>
        <v>6424.5749385749386</v>
      </c>
      <c r="E84" s="26">
        <f>'All Sports Exp'!V461</f>
        <v>6026.4327628361862</v>
      </c>
      <c r="F84" s="26">
        <f>'All Sports Exp'!V587</f>
        <v>21378.562659846546</v>
      </c>
      <c r="G84" s="26">
        <f>'All Sports Exp'!V713</f>
        <v>4344.6348448687349</v>
      </c>
      <c r="H84" s="26">
        <f>'All Sports Exp'!V839</f>
        <v>16657.770171149143</v>
      </c>
      <c r="I84" s="26">
        <f>'All Sports Exp'!V965</f>
        <v>17999.755000000001</v>
      </c>
      <c r="J84" s="26">
        <f>'All Sports Exp'!V1091</f>
        <v>18082.997368421053</v>
      </c>
      <c r="K84" s="30">
        <f t="shared" si="2"/>
        <v>106533.68640625507</v>
      </c>
      <c r="L84" s="30">
        <f t="shared" si="3"/>
        <v>11837.076267361675</v>
      </c>
    </row>
    <row r="85" spans="1:12" x14ac:dyDescent="0.15">
      <c r="A85" s="10" t="s">
        <v>129</v>
      </c>
      <c r="B85" s="26">
        <f>'All Sports Exp'!V84</f>
        <v>5348.695238095238</v>
      </c>
      <c r="C85" s="26">
        <f>'All Sports Exp'!V210</f>
        <v>4629.8866666666663</v>
      </c>
      <c r="D85" s="26">
        <f>'All Sports Exp'!V336</f>
        <v>5804.0774193548386</v>
      </c>
      <c r="E85" s="26">
        <f>'All Sports Exp'!V462</f>
        <v>4244.7903225806449</v>
      </c>
      <c r="F85" s="26">
        <f>'All Sports Exp'!V588</f>
        <v>25431.251798561152</v>
      </c>
      <c r="G85" s="26">
        <f>'All Sports Exp'!V714</f>
        <v>4954.5299684542588</v>
      </c>
      <c r="H85" s="26">
        <f>'All Sports Exp'!V840</f>
        <v>18441.036363636365</v>
      </c>
      <c r="I85" s="26">
        <f>'All Sports Exp'!V966</f>
        <v>15610.064971751412</v>
      </c>
      <c r="J85" s="26">
        <f>'All Sports Exp'!V1092</f>
        <v>13735.218181818182</v>
      </c>
      <c r="K85" s="30">
        <f t="shared" si="2"/>
        <v>98199.550930918762</v>
      </c>
      <c r="L85" s="30">
        <f t="shared" si="3"/>
        <v>10911.061214546529</v>
      </c>
    </row>
    <row r="86" spans="1:12" x14ac:dyDescent="0.15">
      <c r="A86" s="10" t="s">
        <v>130</v>
      </c>
      <c r="B86" s="26">
        <f>'All Sports Exp'!V85</f>
        <v>7814.0236686390535</v>
      </c>
      <c r="C86" s="26">
        <f>'All Sports Exp'!V211</f>
        <v>7563.0815709969793</v>
      </c>
      <c r="D86" s="26">
        <f>'All Sports Exp'!V337</f>
        <v>6626.5041322314046</v>
      </c>
      <c r="E86" s="26">
        <f>'All Sports Exp'!V463</f>
        <v>5808.394886363636</v>
      </c>
      <c r="F86" s="26">
        <f>'All Sports Exp'!V589</f>
        <v>18758.379220779221</v>
      </c>
      <c r="G86" s="26">
        <f>'All Sports Exp'!V715</f>
        <v>4472.833753148615</v>
      </c>
      <c r="H86" s="26">
        <f>'All Sports Exp'!V841</f>
        <v>16436.375706214691</v>
      </c>
      <c r="I86" s="26">
        <f>'All Sports Exp'!V967</f>
        <v>18755.832853025935</v>
      </c>
      <c r="J86" s="26">
        <f>'All Sports Exp'!V1093</f>
        <v>16705.991666666665</v>
      </c>
      <c r="K86" s="30">
        <f t="shared" si="2"/>
        <v>102941.41745806621</v>
      </c>
      <c r="L86" s="30">
        <f t="shared" si="3"/>
        <v>11437.935273118468</v>
      </c>
    </row>
    <row r="87" spans="1:12" x14ac:dyDescent="0.15">
      <c r="A87" s="10" t="s">
        <v>132</v>
      </c>
      <c r="B87" s="26">
        <f>'All Sports Exp'!V86</f>
        <v>3662.9964539007092</v>
      </c>
      <c r="C87" s="26">
        <f>'All Sports Exp'!V212</f>
        <v>4224.5381818181822</v>
      </c>
      <c r="D87" s="26">
        <f>'All Sports Exp'!V338</f>
        <v>2586.2399999999998</v>
      </c>
      <c r="E87" s="26">
        <f>'All Sports Exp'!V464</f>
        <v>2734.4337748344369</v>
      </c>
      <c r="F87" s="26">
        <f>'All Sports Exp'!V590</f>
        <v>11637.056962025317</v>
      </c>
      <c r="G87" s="26">
        <f>'All Sports Exp'!V716</f>
        <v>2915.8345323741009</v>
      </c>
      <c r="H87" s="26">
        <f>'All Sports Exp'!V842</f>
        <v>10226.610909090909</v>
      </c>
      <c r="I87" s="26">
        <f>'All Sports Exp'!V968</f>
        <v>10348.489285714286</v>
      </c>
      <c r="J87" s="26">
        <f>'All Sports Exp'!V1094</f>
        <v>8366.3037037037029</v>
      </c>
      <c r="K87" s="30">
        <f t="shared" si="2"/>
        <v>56702.503803461645</v>
      </c>
      <c r="L87" s="30">
        <f t="shared" si="3"/>
        <v>6300.2782003846269</v>
      </c>
    </row>
    <row r="88" spans="1:12" x14ac:dyDescent="0.15">
      <c r="A88" s="10" t="s">
        <v>133</v>
      </c>
      <c r="B88" s="26">
        <f>'All Sports Exp'!V87</f>
        <v>1833.7453183520599</v>
      </c>
      <c r="C88" s="26">
        <f>'All Sports Exp'!V213</f>
        <v>1251.9963503649635</v>
      </c>
      <c r="D88" s="26">
        <f>'All Sports Exp'!V339</f>
        <v>1295.7007874015749</v>
      </c>
      <c r="E88" s="26">
        <f>'All Sports Exp'!V465</f>
        <v>1188.9556451612902</v>
      </c>
      <c r="F88" s="26">
        <f>'All Sports Exp'!V591</f>
        <v>7109.3160173160177</v>
      </c>
      <c r="G88" s="26">
        <f>'All Sports Exp'!V717</f>
        <v>1040.7695473251028</v>
      </c>
      <c r="H88" s="26">
        <f>'All Sports Exp'!V843</f>
        <v>5722.3950000000004</v>
      </c>
      <c r="I88" s="26">
        <f>'All Sports Exp'!V969</f>
        <v>5480.7150259067357</v>
      </c>
      <c r="J88" s="26">
        <f>'All Sports Exp'!V1095</f>
        <v>5832.2967032967035</v>
      </c>
      <c r="K88" s="30">
        <f t="shared" si="2"/>
        <v>30755.890395124447</v>
      </c>
      <c r="L88" s="30">
        <f t="shared" si="3"/>
        <v>3417.3211550138276</v>
      </c>
    </row>
    <row r="89" spans="1:12" x14ac:dyDescent="0.15">
      <c r="A89" s="10" t="s">
        <v>134</v>
      </c>
      <c r="B89" s="26">
        <f>'All Sports Exp'!V88</f>
        <v>6007.4744744744748</v>
      </c>
      <c r="C89" s="26">
        <f>'All Sports Exp'!V214</f>
        <v>4864.0501567398123</v>
      </c>
      <c r="D89" s="26">
        <f>'All Sports Exp'!V340</f>
        <v>5799.6191950464399</v>
      </c>
      <c r="E89" s="26">
        <f>'All Sports Exp'!V466</f>
        <v>6227.3873873873872</v>
      </c>
      <c r="F89" s="26">
        <f>'All Sports Exp'!V592</f>
        <v>22574.178041543026</v>
      </c>
      <c r="G89" s="26">
        <f>'All Sports Exp'!V718</f>
        <v>4527.0835820895527</v>
      </c>
      <c r="H89" s="26">
        <f>'All Sports Exp'!V844</f>
        <v>24008.357798165136</v>
      </c>
      <c r="I89" s="26">
        <f>'All Sports Exp'!V970</f>
        <v>23594.322683706072</v>
      </c>
      <c r="J89" s="26">
        <f>'All Sports Exp'!V1096</f>
        <v>10594.054054054053</v>
      </c>
      <c r="K89" s="30">
        <f t="shared" si="2"/>
        <v>108196.52737320596</v>
      </c>
      <c r="L89" s="30">
        <f t="shared" si="3"/>
        <v>12021.836374800661</v>
      </c>
    </row>
    <row r="90" spans="1:12" x14ac:dyDescent="0.15">
      <c r="A90" s="10" t="s">
        <v>135</v>
      </c>
      <c r="B90" s="26">
        <f>'All Sports Exp'!V89</f>
        <v>5217.0063492063491</v>
      </c>
      <c r="C90" s="26">
        <f>'All Sports Exp'!V215</f>
        <v>4974.5046153846151</v>
      </c>
      <c r="D90" s="26">
        <f>'All Sports Exp'!V341</f>
        <v>5066.3311897106105</v>
      </c>
      <c r="E90" s="26">
        <f>'All Sports Exp'!V467</f>
        <v>4561.1864951768484</v>
      </c>
      <c r="F90" s="26">
        <f>'All Sports Exp'!V593</f>
        <v>18658.801324503311</v>
      </c>
      <c r="G90" s="26">
        <f>'All Sports Exp'!V719</f>
        <v>4237.3089171974525</v>
      </c>
      <c r="H90" s="26">
        <f>'All Sports Exp'!V845</f>
        <v>9954.4672897196269</v>
      </c>
      <c r="I90" s="26">
        <f>'All Sports Exp'!V971</f>
        <v>7782.1080402010048</v>
      </c>
      <c r="J90" s="26">
        <f>'All Sports Exp'!V1097</f>
        <v>7088.8668224299063</v>
      </c>
      <c r="K90" s="30">
        <f t="shared" si="2"/>
        <v>67540.581043529717</v>
      </c>
      <c r="L90" s="30">
        <f t="shared" si="3"/>
        <v>7504.5090048366355</v>
      </c>
    </row>
    <row r="91" spans="1:12" x14ac:dyDescent="0.15">
      <c r="A91" s="10" t="s">
        <v>137</v>
      </c>
      <c r="B91" s="26">
        <f>'All Sports Exp'!V90</f>
        <v>4309.8311345646434</v>
      </c>
      <c r="C91" s="26">
        <f>'All Sports Exp'!V216</f>
        <v>4187.8691099476437</v>
      </c>
      <c r="D91" s="26">
        <f>'All Sports Exp'!V342</f>
        <v>3720.3072916666665</v>
      </c>
      <c r="E91" s="26">
        <f>'All Sports Exp'!V468</f>
        <v>3176.9074999999998</v>
      </c>
      <c r="F91" s="26">
        <f>'All Sports Exp'!V594</f>
        <v>8372.0446194225715</v>
      </c>
      <c r="G91" s="26">
        <f>'All Sports Exp'!V720</f>
        <v>2958.5194805194806</v>
      </c>
      <c r="H91" s="26">
        <f>'All Sports Exp'!V846</f>
        <v>8972.7546174142481</v>
      </c>
      <c r="I91" s="26">
        <f>'All Sports Exp'!V972</f>
        <v>8547.4</v>
      </c>
      <c r="J91" s="26">
        <f>'All Sports Exp'!V1098</f>
        <v>7569.2668539325841</v>
      </c>
      <c r="K91" s="30">
        <f t="shared" si="2"/>
        <v>51814.90060746784</v>
      </c>
      <c r="L91" s="30">
        <f t="shared" si="3"/>
        <v>5757.2111786075375</v>
      </c>
    </row>
    <row r="92" spans="1:12" x14ac:dyDescent="0.15">
      <c r="A92" s="10" t="s">
        <v>138</v>
      </c>
      <c r="B92" s="26">
        <f>'All Sports Exp'!V91</f>
        <v>3785.7166666666667</v>
      </c>
      <c r="C92" s="26">
        <f>'All Sports Exp'!V217</f>
        <v>3069.08</v>
      </c>
      <c r="D92" s="26">
        <f>'All Sports Exp'!V343</f>
        <v>3268.4915254237289</v>
      </c>
      <c r="E92" s="26">
        <f>'All Sports Exp'!V469</f>
        <v>3676.1565836298932</v>
      </c>
      <c r="F92" s="26">
        <f>'All Sports Exp'!V595</f>
        <v>16983.039344262295</v>
      </c>
      <c r="G92" s="26">
        <f>'All Sports Exp'!V721</f>
        <v>3296.4285714285716</v>
      </c>
      <c r="H92" s="26">
        <f>'All Sports Exp'!V847</f>
        <v>15981.648148148148</v>
      </c>
      <c r="I92" s="26">
        <f>'All Sports Exp'!V973</f>
        <v>21287.324000000001</v>
      </c>
      <c r="J92" s="26">
        <f>'All Sports Exp'!V1099</f>
        <v>13169.754578754579</v>
      </c>
      <c r="K92" s="30">
        <f t="shared" si="2"/>
        <v>84517.639418313876</v>
      </c>
      <c r="L92" s="30">
        <f t="shared" si="3"/>
        <v>9390.8488242570966</v>
      </c>
    </row>
    <row r="93" spans="1:12" x14ac:dyDescent="0.15">
      <c r="A93" s="10" t="s">
        <v>139</v>
      </c>
      <c r="B93" s="26">
        <f>'All Sports Exp'!V92</f>
        <v>6944.4774774774778</v>
      </c>
      <c r="C93" s="26">
        <f>'All Sports Exp'!V218</f>
        <v>5180.652173913043</v>
      </c>
      <c r="D93" s="26">
        <f>'All Sports Exp'!V344</f>
        <v>7997.1048034934502</v>
      </c>
      <c r="E93" s="26">
        <f>'All Sports Exp'!V470</f>
        <v>6025.45643153527</v>
      </c>
      <c r="F93" s="26">
        <f>'All Sports Exp'!V596</f>
        <v>37696.935742971888</v>
      </c>
      <c r="G93" s="26">
        <f>'All Sports Exp'!V722</f>
        <v>3011.8127490039842</v>
      </c>
      <c r="H93" s="26">
        <f>'All Sports Exp'!V848</f>
        <v>34693.537190082643</v>
      </c>
      <c r="I93" s="26">
        <f>'All Sports Exp'!V974</f>
        <v>27155.363636363636</v>
      </c>
      <c r="J93" s="26">
        <f>'All Sports Exp'!V1100</f>
        <v>25468.464135021099</v>
      </c>
      <c r="K93" s="30">
        <f t="shared" si="2"/>
        <v>154173.80433986249</v>
      </c>
      <c r="L93" s="30">
        <f t="shared" si="3"/>
        <v>17130.422704429166</v>
      </c>
    </row>
    <row r="94" spans="1:12" x14ac:dyDescent="0.15">
      <c r="A94" s="10" t="s">
        <v>140</v>
      </c>
      <c r="B94" s="26">
        <f>'All Sports Exp'!V93</f>
        <v>10955.831541218638</v>
      </c>
      <c r="C94" s="26">
        <f>'All Sports Exp'!V219</f>
        <v>8677.3531531531535</v>
      </c>
      <c r="D94" s="26">
        <f>'All Sports Exp'!V345</f>
        <v>8407.4734917733094</v>
      </c>
      <c r="E94" s="26">
        <f>'All Sports Exp'!V471</f>
        <v>9105.0037664783431</v>
      </c>
      <c r="F94" s="26">
        <f>'All Sports Exp'!V597</f>
        <v>19178.33712121212</v>
      </c>
      <c r="G94" s="26">
        <f>'All Sports Exp'!V723</f>
        <v>8185.0637065637065</v>
      </c>
      <c r="H94" s="26">
        <f>'All Sports Exp'!V849</f>
        <v>21386.25831702544</v>
      </c>
      <c r="I94" s="26">
        <f>'All Sports Exp'!V975</f>
        <v>19856.824000000001</v>
      </c>
      <c r="J94" s="26">
        <f>'All Sports Exp'!V1101</f>
        <v>22598.611528822054</v>
      </c>
      <c r="K94" s="30">
        <f t="shared" si="2"/>
        <v>128350.75662624676</v>
      </c>
      <c r="L94" s="30">
        <f t="shared" si="3"/>
        <v>14261.195180694085</v>
      </c>
    </row>
    <row r="95" spans="1:12" x14ac:dyDescent="0.15">
      <c r="A95" s="10" t="s">
        <v>141</v>
      </c>
      <c r="B95" s="26">
        <f>'All Sports Exp'!V94</f>
        <v>9388.545454545454</v>
      </c>
      <c r="C95" s="26">
        <f>'All Sports Exp'!V220</f>
        <v>8540.352017937219</v>
      </c>
      <c r="D95" s="26">
        <f>'All Sports Exp'!V346</f>
        <v>9161.9288793103442</v>
      </c>
      <c r="E95" s="26">
        <f>'All Sports Exp'!V472</f>
        <v>8054.716814159292</v>
      </c>
      <c r="F95" s="26">
        <f>'All Sports Exp'!V598</f>
        <v>23952.497844827587</v>
      </c>
      <c r="G95" s="26">
        <f>'All Sports Exp'!V724</f>
        <v>7811.2569002123146</v>
      </c>
      <c r="H95" s="26">
        <f>'All Sports Exp'!V850</f>
        <v>14894.701902748415</v>
      </c>
      <c r="I95" s="26">
        <f>'All Sports Exp'!V976</f>
        <v>14169.343283582089</v>
      </c>
      <c r="J95" s="26">
        <f>'All Sports Exp'!V1102</f>
        <v>13731.33552631579</v>
      </c>
      <c r="K95" s="30">
        <f t="shared" si="2"/>
        <v>109704.67862363851</v>
      </c>
      <c r="L95" s="30">
        <f t="shared" si="3"/>
        <v>12189.408735959834</v>
      </c>
    </row>
    <row r="96" spans="1:12" x14ac:dyDescent="0.15">
      <c r="A96" s="10" t="s">
        <v>143</v>
      </c>
      <c r="B96" s="26">
        <f>'All Sports Exp'!V95</f>
        <v>15071.311594202898</v>
      </c>
      <c r="C96" s="26">
        <f>'All Sports Exp'!V221</f>
        <v>14410.430069930069</v>
      </c>
      <c r="D96" s="26">
        <f>'All Sports Exp'!V347</f>
        <v>12829.509293680298</v>
      </c>
      <c r="E96" s="26">
        <f>'All Sports Exp'!V473</f>
        <v>10429.22433460076</v>
      </c>
      <c r="F96" s="26">
        <f>'All Sports Exp'!V599</f>
        <v>28128.983388704321</v>
      </c>
      <c r="G96" s="26">
        <f>'All Sports Exp'!V725</f>
        <v>8238.4602649006629</v>
      </c>
      <c r="H96" s="26">
        <f>'All Sports Exp'!V851</f>
        <v>26333.063829787236</v>
      </c>
      <c r="I96" s="26">
        <f>'All Sports Exp'!V977</f>
        <v>14124.138528138528</v>
      </c>
      <c r="J96" s="26">
        <f>'All Sports Exp'!V1103</f>
        <v>18530.578723404255</v>
      </c>
      <c r="K96" s="30">
        <f t="shared" si="2"/>
        <v>148095.70002734906</v>
      </c>
      <c r="L96" s="30">
        <f t="shared" si="3"/>
        <v>16455.077780816562</v>
      </c>
    </row>
    <row r="97" spans="1:12" x14ac:dyDescent="0.15">
      <c r="A97" s="10" t="s">
        <v>144</v>
      </c>
      <c r="B97" s="26">
        <f>'All Sports Exp'!V96</f>
        <v>4717.3081395348836</v>
      </c>
      <c r="C97" s="26">
        <f>'All Sports Exp'!V222</f>
        <v>5143.1838440111424</v>
      </c>
      <c r="D97" s="26">
        <f>'All Sports Exp'!V348</f>
        <v>4522.5442359249328</v>
      </c>
      <c r="E97" s="26">
        <f>'All Sports Exp'!V474</f>
        <v>4609.8795180722891</v>
      </c>
      <c r="F97" s="26">
        <f>'All Sports Exp'!V600</f>
        <v>20906.240476190476</v>
      </c>
      <c r="G97" s="26">
        <f>'All Sports Exp'!V726</f>
        <v>3412.8626506024098</v>
      </c>
      <c r="H97" s="26">
        <f>'All Sports Exp'!V852</f>
        <v>14570.919168591225</v>
      </c>
      <c r="I97" s="26">
        <f>'All Sports Exp'!V978</f>
        <v>15426.253602305476</v>
      </c>
      <c r="J97" s="26">
        <f>'All Sports Exp'!V1104</f>
        <v>13278.234604105572</v>
      </c>
      <c r="K97" s="30">
        <f t="shared" si="2"/>
        <v>86587.426239338398</v>
      </c>
      <c r="L97" s="30">
        <f t="shared" si="3"/>
        <v>9620.825137704267</v>
      </c>
    </row>
    <row r="98" spans="1:12" x14ac:dyDescent="0.15">
      <c r="A98" s="10" t="s">
        <v>146</v>
      </c>
      <c r="B98" s="26">
        <f>'All Sports Exp'!V97</f>
        <v>5182.8642533936654</v>
      </c>
      <c r="C98" s="26">
        <f>'All Sports Exp'!V223</f>
        <v>4576.0340632603402</v>
      </c>
      <c r="D98" s="26">
        <f>'All Sports Exp'!V349</f>
        <v>5130.1466346153848</v>
      </c>
      <c r="E98" s="26">
        <f>'All Sports Exp'!V475</f>
        <v>4746.7342995169083</v>
      </c>
      <c r="F98" s="26">
        <f>'All Sports Exp'!V601</f>
        <v>23478.744966442951</v>
      </c>
      <c r="G98" s="26">
        <f>'All Sports Exp'!V727</f>
        <v>3908.3619246861927</v>
      </c>
      <c r="H98" s="26">
        <f>'All Sports Exp'!V853</f>
        <v>15008.784946236559</v>
      </c>
      <c r="I98" s="26">
        <f>'All Sports Exp'!V979</f>
        <v>14194.855791962174</v>
      </c>
      <c r="J98" s="26">
        <f>'All Sports Exp'!V1105</f>
        <v>11187.878542510121</v>
      </c>
      <c r="K98" s="30">
        <f t="shared" si="2"/>
        <v>87414.405422624288</v>
      </c>
      <c r="L98" s="30">
        <f t="shared" si="3"/>
        <v>9712.7117136249217</v>
      </c>
    </row>
    <row r="99" spans="1:12" x14ac:dyDescent="0.15">
      <c r="A99" s="10" t="s">
        <v>148</v>
      </c>
      <c r="B99" s="26">
        <f>'All Sports Exp'!V98</f>
        <v>5455.3946188340806</v>
      </c>
      <c r="C99" s="26">
        <f>'All Sports Exp'!V224</f>
        <v>5033.3272727272724</v>
      </c>
      <c r="D99" s="26">
        <f>'All Sports Exp'!V350</f>
        <v>4838.0859728506784</v>
      </c>
      <c r="E99" s="26">
        <f>'All Sports Exp'!V476</f>
        <v>3874.0497737556561</v>
      </c>
      <c r="F99" s="26">
        <f>'All Sports Exp'!V602</f>
        <v>14323.230434782608</v>
      </c>
      <c r="G99" s="26">
        <f>'All Sports Exp'!V728</f>
        <v>4250.314893617021</v>
      </c>
      <c r="H99" s="26">
        <f>'All Sports Exp'!V854</f>
        <v>13493.904306220096</v>
      </c>
      <c r="I99" s="26">
        <f>'All Sports Exp'!V980</f>
        <v>14808.30733944954</v>
      </c>
      <c r="J99" s="26">
        <f>'All Sports Exp'!V1106</f>
        <v>14231.34375</v>
      </c>
      <c r="K99" s="30">
        <f t="shared" si="2"/>
        <v>80307.958362236954</v>
      </c>
      <c r="L99" s="30">
        <f t="shared" si="3"/>
        <v>8923.1064846929949</v>
      </c>
    </row>
    <row r="100" spans="1:12" x14ac:dyDescent="0.15">
      <c r="A100" s="10" t="s">
        <v>150</v>
      </c>
      <c r="B100" s="26">
        <f>'All Sports Exp'!V99</f>
        <v>3643.1530612244896</v>
      </c>
      <c r="C100" s="26">
        <f>'All Sports Exp'!V225</f>
        <v>2988.5666666666666</v>
      </c>
      <c r="D100" s="26">
        <f>'All Sports Exp'!V351</f>
        <v>3360.1980198019801</v>
      </c>
      <c r="E100" s="26">
        <f>'All Sports Exp'!V477</f>
        <v>2327.694581280788</v>
      </c>
      <c r="F100" s="26">
        <f>'All Sports Exp'!V603</f>
        <v>16882.707446808512</v>
      </c>
      <c r="G100" s="26">
        <f>'All Sports Exp'!V729</f>
        <v>3058.2209302325582</v>
      </c>
      <c r="H100" s="26">
        <f>'All Sports Exp'!V855</f>
        <v>15899.478723404256</v>
      </c>
      <c r="I100" s="26">
        <f>'All Sports Exp'!V981</f>
        <v>12822.497354497355</v>
      </c>
      <c r="J100" s="26">
        <f>'All Sports Exp'!V1107</f>
        <v>12567.040404040405</v>
      </c>
      <c r="K100" s="30">
        <f t="shared" si="2"/>
        <v>73549.557187957005</v>
      </c>
      <c r="L100" s="30">
        <f t="shared" si="3"/>
        <v>8172.1730208841118</v>
      </c>
    </row>
    <row r="101" spans="1:12" x14ac:dyDescent="0.15">
      <c r="A101" s="10" t="s">
        <v>151</v>
      </c>
      <c r="B101" s="26">
        <f>'All Sports Exp'!V100</f>
        <v>3467.9728813559323</v>
      </c>
      <c r="C101" s="26">
        <f>'All Sports Exp'!V226</f>
        <v>3090.7620578778137</v>
      </c>
      <c r="D101" s="26">
        <f>'All Sports Exp'!V352</f>
        <v>3321.2225705329151</v>
      </c>
      <c r="E101" s="26">
        <f>'All Sports Exp'!V478</f>
        <v>2818.132530120482</v>
      </c>
      <c r="F101" s="26">
        <f>'All Sports Exp'!V604</f>
        <v>11498.492877492878</v>
      </c>
      <c r="G101" s="26">
        <f>'All Sports Exp'!V730</f>
        <v>3159.762162162162</v>
      </c>
      <c r="H101" s="26">
        <f>'All Sports Exp'!V856</f>
        <v>11737.040650406505</v>
      </c>
      <c r="I101" s="26">
        <f>'All Sports Exp'!V982</f>
        <v>9459.9504132231414</v>
      </c>
      <c r="J101" s="26">
        <f>'All Sports Exp'!V1108</f>
        <v>8093.6816901408447</v>
      </c>
      <c r="K101" s="30">
        <f t="shared" si="2"/>
        <v>56647.017833312668</v>
      </c>
      <c r="L101" s="30">
        <f t="shared" si="3"/>
        <v>6294.1130925902962</v>
      </c>
    </row>
    <row r="102" spans="1:12" x14ac:dyDescent="0.15">
      <c r="A102" s="10" t="s">
        <v>152</v>
      </c>
      <c r="B102" s="26">
        <f>'All Sports Exp'!V101</f>
        <v>3823.9616087751369</v>
      </c>
      <c r="C102" s="26">
        <f>'All Sports Exp'!V227</f>
        <v>3578.6716981132076</v>
      </c>
      <c r="D102" s="26">
        <f>'All Sports Exp'!V353</f>
        <v>3179.3586337760912</v>
      </c>
      <c r="E102" s="26">
        <f>'All Sports Exp'!V479</f>
        <v>3337.56652360515</v>
      </c>
      <c r="F102" s="26">
        <f>'All Sports Exp'!V605</f>
        <v>14869.134</v>
      </c>
      <c r="G102" s="26">
        <f>'All Sports Exp'!V731</f>
        <v>2511.3859649122805</v>
      </c>
      <c r="H102" s="26">
        <f>'All Sports Exp'!V857</f>
        <v>12788.675944333996</v>
      </c>
      <c r="I102" s="26">
        <f>'All Sports Exp'!V983</f>
        <v>13325.632135306554</v>
      </c>
      <c r="J102" s="26">
        <f>'All Sports Exp'!V1109</f>
        <v>10125.203319502074</v>
      </c>
      <c r="K102" s="30">
        <f t="shared" si="2"/>
        <v>67539.589828324504</v>
      </c>
      <c r="L102" s="30">
        <f t="shared" si="3"/>
        <v>7504.3988698138337</v>
      </c>
    </row>
    <row r="103" spans="1:12" x14ac:dyDescent="0.15">
      <c r="A103" s="10" t="s">
        <v>153</v>
      </c>
      <c r="B103" s="26">
        <f>'All Sports Exp'!V102</f>
        <v>2320.4083769633507</v>
      </c>
      <c r="C103" s="26">
        <f>'All Sports Exp'!V228</f>
        <v>3044.8742857142856</v>
      </c>
      <c r="D103" s="26">
        <f>'All Sports Exp'!V354</f>
        <v>2334.7151162790697</v>
      </c>
      <c r="E103" s="26">
        <f>'All Sports Exp'!V480</f>
        <v>2233.0941828254849</v>
      </c>
      <c r="F103" s="26">
        <f>'All Sports Exp'!V606</f>
        <v>6762.7409638554218</v>
      </c>
      <c r="G103" s="26">
        <f>'All Sports Exp'!V732</f>
        <v>2191.3812499999999</v>
      </c>
      <c r="H103" s="26">
        <f>'All Sports Exp'!V858</f>
        <v>4603.7740112994352</v>
      </c>
      <c r="I103" s="26">
        <f>'All Sports Exp'!V984</f>
        <v>5028.6478260869562</v>
      </c>
      <c r="J103" s="26">
        <f>'All Sports Exp'!V1110</f>
        <v>4179.8217391304352</v>
      </c>
      <c r="K103" s="30">
        <f t="shared" si="2"/>
        <v>32699.457752154438</v>
      </c>
      <c r="L103" s="30">
        <f t="shared" si="3"/>
        <v>3633.2730835727152</v>
      </c>
    </row>
    <row r="104" spans="1:12" x14ac:dyDescent="0.15">
      <c r="A104" s="10" t="s">
        <v>154</v>
      </c>
      <c r="B104" s="26">
        <f>'All Sports Exp'!V103</f>
        <v>1548.5590909090909</v>
      </c>
      <c r="C104" s="26">
        <f>'All Sports Exp'!V229</f>
        <v>843.86607142857144</v>
      </c>
      <c r="D104" s="26">
        <f>'All Sports Exp'!V355</f>
        <v>925.30472103004297</v>
      </c>
      <c r="E104" s="26">
        <f>'All Sports Exp'!V481</f>
        <v>864.14912280701753</v>
      </c>
      <c r="F104" s="26">
        <f>'All Sports Exp'!V607</f>
        <v>10970.971428571429</v>
      </c>
      <c r="G104" s="26">
        <f>'All Sports Exp'!V733</f>
        <v>845.12682926829268</v>
      </c>
      <c r="H104" s="26">
        <f>'All Sports Exp'!V859</f>
        <v>9420.5844748858453</v>
      </c>
      <c r="I104" s="26">
        <f>'All Sports Exp'!V985</f>
        <v>11649.391752577319</v>
      </c>
      <c r="J104" s="26">
        <f>'All Sports Exp'!V1111</f>
        <v>8293.5920398009948</v>
      </c>
      <c r="K104" s="30">
        <f t="shared" si="2"/>
        <v>45361.545531278607</v>
      </c>
      <c r="L104" s="30">
        <f t="shared" si="3"/>
        <v>5040.1717256976226</v>
      </c>
    </row>
    <row r="105" spans="1:12" x14ac:dyDescent="0.15">
      <c r="A105" s="10" t="s">
        <v>155</v>
      </c>
      <c r="B105" s="26">
        <f>'All Sports Exp'!V104</f>
        <v>10018.588582677165</v>
      </c>
      <c r="C105" s="26">
        <f>'All Sports Exp'!V230</f>
        <v>9023.6339468302667</v>
      </c>
      <c r="D105" s="26">
        <f>'All Sports Exp'!V356</f>
        <v>9307.6310272536684</v>
      </c>
      <c r="E105" s="26">
        <f>'All Sports Exp'!V482</f>
        <v>8405.1496746203902</v>
      </c>
      <c r="F105" s="26">
        <f>'All Sports Exp'!V608</f>
        <v>29013.734279918863</v>
      </c>
      <c r="G105" s="26">
        <f>'All Sports Exp'!V734</f>
        <v>8292.8535645472057</v>
      </c>
      <c r="H105" s="26">
        <f>'All Sports Exp'!V860</f>
        <v>24363.787018255578</v>
      </c>
      <c r="I105" s="26">
        <f>'All Sports Exp'!V986</f>
        <v>18022.31027667984</v>
      </c>
      <c r="J105" s="26">
        <f>'All Sports Exp'!V1112</f>
        <v>17427.762340036563</v>
      </c>
      <c r="K105" s="30">
        <f t="shared" si="2"/>
        <v>133875.45071081954</v>
      </c>
      <c r="L105" s="30">
        <f t="shared" si="3"/>
        <v>14875.050078979948</v>
      </c>
    </row>
    <row r="106" spans="1:12" x14ac:dyDescent="0.15">
      <c r="A106" s="10" t="s">
        <v>156</v>
      </c>
      <c r="B106" s="26">
        <f>'All Sports Exp'!V105</f>
        <v>10960.066489361701</v>
      </c>
      <c r="C106" s="26">
        <f>'All Sports Exp'!V231</f>
        <v>10817.488439306358</v>
      </c>
      <c r="D106" s="26">
        <f>'All Sports Exp'!V357</f>
        <v>10315.557142857142</v>
      </c>
      <c r="E106" s="26">
        <f>'All Sports Exp'!V483</f>
        <v>7474.7122093023254</v>
      </c>
      <c r="F106" s="26">
        <f>'All Sports Exp'!V609</f>
        <v>30135.262247838618</v>
      </c>
      <c r="G106" s="26">
        <f>'All Sports Exp'!V735</f>
        <v>5935.4114114114118</v>
      </c>
      <c r="H106" s="26">
        <f>'All Sports Exp'!V861</f>
        <v>27099.526627218936</v>
      </c>
      <c r="I106" s="26">
        <f>'All Sports Exp'!V987</f>
        <v>28229.773134328359</v>
      </c>
      <c r="J106" s="26">
        <f>'All Sports Exp'!V1113</f>
        <v>26744.526912181303</v>
      </c>
      <c r="K106" s="30">
        <f t="shared" si="2"/>
        <v>157712.32461380615</v>
      </c>
      <c r="L106" s="30">
        <f t="shared" si="3"/>
        <v>17523.591623756238</v>
      </c>
    </row>
    <row r="107" spans="1:12" x14ac:dyDescent="0.15">
      <c r="A107" s="10" t="s">
        <v>157</v>
      </c>
      <c r="B107" s="26">
        <f>'All Sports Exp'!V106</f>
        <v>7095.7614035087718</v>
      </c>
      <c r="C107" s="26">
        <f>'All Sports Exp'!V232</f>
        <v>6850.2830882352937</v>
      </c>
      <c r="D107" s="26">
        <f>'All Sports Exp'!V358</f>
        <v>6440.5376344086026</v>
      </c>
      <c r="E107" s="26">
        <f>'All Sports Exp'!V484</f>
        <v>5959.1695501730101</v>
      </c>
      <c r="F107" s="26">
        <f>'All Sports Exp'!V610</f>
        <v>22708.18064516129</v>
      </c>
      <c r="G107" s="26">
        <f>'All Sports Exp'!V736</f>
        <v>4667.2129032258063</v>
      </c>
      <c r="H107" s="26">
        <f>'All Sports Exp'!V862</f>
        <v>17235.696369636964</v>
      </c>
      <c r="I107" s="26">
        <f>'All Sports Exp'!V988</f>
        <v>16400.050898203594</v>
      </c>
      <c r="J107" s="26">
        <f>'All Sports Exp'!V1114</f>
        <v>23747.270588235293</v>
      </c>
      <c r="K107" s="30">
        <f t="shared" si="2"/>
        <v>111104.16308078862</v>
      </c>
      <c r="L107" s="30">
        <f t="shared" si="3"/>
        <v>12344.907008976514</v>
      </c>
    </row>
    <row r="108" spans="1:12" x14ac:dyDescent="0.15">
      <c r="A108" s="10" t="s">
        <v>158</v>
      </c>
      <c r="B108" s="26">
        <f>'All Sports Exp'!V107</f>
        <v>5443.8142414860677</v>
      </c>
      <c r="C108" s="26">
        <f>'All Sports Exp'!V233</f>
        <v>4892.2834394904457</v>
      </c>
      <c r="D108" s="26">
        <f>'All Sports Exp'!V359</f>
        <v>4998.5559105431312</v>
      </c>
      <c r="E108" s="26">
        <f>'All Sports Exp'!V485</f>
        <v>3868.3323170731705</v>
      </c>
      <c r="F108" s="26">
        <f>'All Sports Exp'!V611</f>
        <v>25971.193939393939</v>
      </c>
      <c r="G108" s="26">
        <f>'All Sports Exp'!V737</f>
        <v>3758.8141025641025</v>
      </c>
      <c r="H108" s="26">
        <f>'All Sports Exp'!V863</f>
        <v>20873.454849498328</v>
      </c>
      <c r="I108" s="26">
        <f>'All Sports Exp'!V989</f>
        <v>21264.662420382167</v>
      </c>
      <c r="J108" s="26">
        <f>'All Sports Exp'!V1115</f>
        <v>18958.312302839116</v>
      </c>
      <c r="K108" s="30">
        <f t="shared" si="2"/>
        <v>110029.42352327047</v>
      </c>
      <c r="L108" s="30">
        <f t="shared" si="3"/>
        <v>12225.491502585608</v>
      </c>
    </row>
    <row r="109" spans="1:12" x14ac:dyDescent="0.15">
      <c r="A109" s="10" t="s">
        <v>159</v>
      </c>
      <c r="B109" s="26">
        <f>'All Sports Exp'!V108</f>
        <v>2742.4270072992699</v>
      </c>
      <c r="C109" s="26">
        <f>'All Sports Exp'!V234</f>
        <v>2048.2824427480914</v>
      </c>
      <c r="D109" s="26">
        <f>'All Sports Exp'!V360</f>
        <v>2095.5819397993309</v>
      </c>
      <c r="E109" s="26">
        <f>'All Sports Exp'!V486</f>
        <v>1855.5882352941176</v>
      </c>
      <c r="F109" s="26">
        <f>'All Sports Exp'!V612</f>
        <v>8430.9496644295305</v>
      </c>
      <c r="G109" s="26">
        <f>'All Sports Exp'!V738</f>
        <v>1868.5226480836236</v>
      </c>
      <c r="H109" s="26">
        <f>'All Sports Exp'!V864</f>
        <v>6259.035971223022</v>
      </c>
      <c r="I109" s="26">
        <f>'All Sports Exp'!V990</f>
        <v>4553.6433823529414</v>
      </c>
      <c r="J109" s="26">
        <f>'All Sports Exp'!V1116</f>
        <v>6978.5957446808507</v>
      </c>
      <c r="K109" s="30">
        <f t="shared" si="2"/>
        <v>36832.62703591078</v>
      </c>
      <c r="L109" s="30">
        <f t="shared" si="3"/>
        <v>4092.5141151011976</v>
      </c>
    </row>
    <row r="110" spans="1:12" x14ac:dyDescent="0.15">
      <c r="A110" s="10" t="s">
        <v>160</v>
      </c>
      <c r="B110" s="26">
        <f>'All Sports Exp'!V109</f>
        <v>6520.7228915662654</v>
      </c>
      <c r="C110" s="26">
        <f>'All Sports Exp'!V235</f>
        <v>7646.7328990228016</v>
      </c>
      <c r="D110" s="26">
        <f>'All Sports Exp'!V361</f>
        <v>5638.2274143302184</v>
      </c>
      <c r="E110" s="26">
        <f>'All Sports Exp'!V487</f>
        <v>5727.5030864197533</v>
      </c>
      <c r="F110" s="26">
        <f>'All Sports Exp'!V613</f>
        <v>18493.291262135921</v>
      </c>
      <c r="G110" s="26">
        <f>'All Sports Exp'!V739</f>
        <v>5232.6006389776358</v>
      </c>
      <c r="H110" s="26">
        <f>'All Sports Exp'!V865</f>
        <v>15539.610062893082</v>
      </c>
      <c r="I110" s="26">
        <f>'All Sports Exp'!V991</f>
        <v>14302.45</v>
      </c>
      <c r="J110" s="26">
        <f>'All Sports Exp'!V1117</f>
        <v>13389.276450511945</v>
      </c>
      <c r="K110" s="30">
        <f t="shared" si="2"/>
        <v>92490.41470585762</v>
      </c>
      <c r="L110" s="30">
        <f t="shared" si="3"/>
        <v>10276.71274509529</v>
      </c>
    </row>
    <row r="111" spans="1:12" x14ac:dyDescent="0.15">
      <c r="A111" s="10" t="s">
        <v>161</v>
      </c>
      <c r="B111" s="26">
        <f>'All Sports Exp'!V110</f>
        <v>5843.5811320754719</v>
      </c>
      <c r="C111" s="26">
        <f>'All Sports Exp'!V236</f>
        <v>4318.583333333333</v>
      </c>
      <c r="D111" s="26">
        <f>'All Sports Exp'!V362</f>
        <v>2531.1444043321299</v>
      </c>
      <c r="E111" s="26">
        <f>'All Sports Exp'!V488</f>
        <v>4249.0075187969924</v>
      </c>
      <c r="F111" s="26">
        <f>'All Sports Exp'!V614</f>
        <v>17351.930402930404</v>
      </c>
      <c r="G111" s="26">
        <f>'All Sports Exp'!V740</f>
        <v>5052.8587786259541</v>
      </c>
      <c r="H111" s="26">
        <f>'All Sports Exp'!V866</f>
        <v>19406.310218978102</v>
      </c>
      <c r="I111" s="26">
        <f>'All Sports Exp'!V992</f>
        <v>18724.187969924813</v>
      </c>
      <c r="J111" s="26">
        <f>'All Sports Exp'!V1118</f>
        <v>18497.343511450381</v>
      </c>
      <c r="K111" s="30">
        <f t="shared" si="2"/>
        <v>95974.947270447577</v>
      </c>
      <c r="L111" s="30">
        <f t="shared" si="3"/>
        <v>10663.88303004973</v>
      </c>
    </row>
    <row r="112" spans="1:12" x14ac:dyDescent="0.15">
      <c r="A112" s="10" t="s">
        <v>162</v>
      </c>
      <c r="B112" s="26">
        <f>'All Sports Exp'!V111</f>
        <v>7691.5665634674924</v>
      </c>
      <c r="C112" s="26">
        <f>'All Sports Exp'!V237</f>
        <v>7240.6645367412139</v>
      </c>
      <c r="D112" s="26">
        <f>'All Sports Exp'!V363</f>
        <v>6649.2261146496812</v>
      </c>
      <c r="E112" s="26">
        <f>'All Sports Exp'!V489</f>
        <v>6088.0126582278481</v>
      </c>
      <c r="F112" s="26">
        <f>'All Sports Exp'!V615</f>
        <v>40648.126506024098</v>
      </c>
      <c r="G112" s="26">
        <f>'All Sports Exp'!V741</f>
        <v>7414.2523364485978</v>
      </c>
      <c r="H112" s="26">
        <f>'All Sports Exp'!V867</f>
        <v>34550.839879154082</v>
      </c>
      <c r="I112" s="26">
        <f>'All Sports Exp'!V993</f>
        <v>32106.984472049691</v>
      </c>
      <c r="J112" s="26">
        <f>'All Sports Exp'!V1119</f>
        <v>25433.514534883721</v>
      </c>
      <c r="K112" s="30">
        <f t="shared" si="2"/>
        <v>167823.18760164641</v>
      </c>
      <c r="L112" s="30">
        <f t="shared" si="3"/>
        <v>18647.020844627379</v>
      </c>
    </row>
    <row r="113" spans="1:12" x14ac:dyDescent="0.15">
      <c r="A113" s="10" t="s">
        <v>163</v>
      </c>
      <c r="B113" s="26">
        <f>'All Sports Exp'!V112</f>
        <v>2984.7647058823532</v>
      </c>
      <c r="C113" s="26">
        <f>'All Sports Exp'!V238</f>
        <v>2665.1982758620688</v>
      </c>
      <c r="D113" s="26">
        <f>'All Sports Exp'!V364</f>
        <v>2019.9618644067796</v>
      </c>
      <c r="E113" s="26">
        <f>'All Sports Exp'!V490</f>
        <v>2138.2819383259912</v>
      </c>
      <c r="F113" s="26">
        <f>'All Sports Exp'!V616</f>
        <v>8436.6621621621616</v>
      </c>
      <c r="G113" s="26">
        <f>'All Sports Exp'!V742</f>
        <v>1788.5042016806722</v>
      </c>
      <c r="H113" s="26">
        <f>'All Sports Exp'!V868</f>
        <v>8072.666666666667</v>
      </c>
      <c r="I113" s="26">
        <f>'All Sports Exp'!V994</f>
        <v>9734.9552845528451</v>
      </c>
      <c r="J113" s="26">
        <f>'All Sports Exp'!V1120</f>
        <v>7986.161764705882</v>
      </c>
      <c r="K113" s="30">
        <f t="shared" si="2"/>
        <v>45827.156864245422</v>
      </c>
      <c r="L113" s="30">
        <f t="shared" si="3"/>
        <v>5091.9063182494911</v>
      </c>
    </row>
    <row r="114" spans="1:12" x14ac:dyDescent="0.15">
      <c r="A114" s="10" t="s">
        <v>164</v>
      </c>
      <c r="B114" s="26">
        <f>'All Sports Exp'!V113</f>
        <v>2628.3487179487179</v>
      </c>
      <c r="C114" s="26">
        <f>'All Sports Exp'!V239</f>
        <v>1940.2139303482586</v>
      </c>
      <c r="D114" s="26">
        <f>'All Sports Exp'!V365</f>
        <v>2325.92118226601</v>
      </c>
      <c r="E114" s="26">
        <f>'All Sports Exp'!V491</f>
        <v>2394.5120772946862</v>
      </c>
      <c r="F114" s="26">
        <f>'All Sports Exp'!V617</f>
        <v>17330.637837837839</v>
      </c>
      <c r="G114" s="26">
        <f>'All Sports Exp'!V743</f>
        <v>1895.655</v>
      </c>
      <c r="H114" s="26">
        <f>'All Sports Exp'!V869</f>
        <v>12698.612440191388</v>
      </c>
      <c r="I114" s="26">
        <f>'All Sports Exp'!V995</f>
        <v>10597.408866995074</v>
      </c>
      <c r="J114" s="26">
        <f>'All Sports Exp'!V1121</f>
        <v>5170.0746268656712</v>
      </c>
      <c r="K114" s="30">
        <f t="shared" si="2"/>
        <v>56981.384679747644</v>
      </c>
      <c r="L114" s="30">
        <f t="shared" si="3"/>
        <v>6331.2649644164048</v>
      </c>
    </row>
    <row r="115" spans="1:12" x14ac:dyDescent="0.15">
      <c r="A115" s="10" t="s">
        <v>165</v>
      </c>
      <c r="B115" s="26">
        <f>'All Sports Exp'!V114</f>
        <v>1327.5894736842106</v>
      </c>
      <c r="C115" s="26">
        <f>'All Sports Exp'!V240</f>
        <v>1427.9401408450703</v>
      </c>
      <c r="D115" s="26">
        <f>'All Sports Exp'!V366</f>
        <v>1742.9855595667871</v>
      </c>
      <c r="E115" s="26">
        <f>'All Sports Exp'!V492</f>
        <v>2062.4270833333335</v>
      </c>
      <c r="F115" s="26">
        <f>'All Sports Exp'!V618</f>
        <v>11402.49090909091</v>
      </c>
      <c r="G115" s="26">
        <f>'All Sports Exp'!V744</f>
        <v>1735.9965034965035</v>
      </c>
      <c r="H115" s="26">
        <f>'All Sports Exp'!V870</f>
        <v>10767.883280757098</v>
      </c>
      <c r="I115" s="26">
        <f>'All Sports Exp'!V996</f>
        <v>10189.280405405405</v>
      </c>
      <c r="J115" s="26">
        <f>'All Sports Exp'!V1122</f>
        <v>11814.772727272728</v>
      </c>
      <c r="K115" s="30">
        <f t="shared" si="2"/>
        <v>52471.366083452049</v>
      </c>
      <c r="L115" s="30">
        <f t="shared" si="3"/>
        <v>5830.1517870502275</v>
      </c>
    </row>
    <row r="116" spans="1:12" x14ac:dyDescent="0.15">
      <c r="A116" s="10" t="s">
        <v>166</v>
      </c>
      <c r="B116" s="26">
        <f>'All Sports Exp'!V115</f>
        <v>5762.0065789473683</v>
      </c>
      <c r="C116" s="26">
        <f>'All Sports Exp'!V241</f>
        <v>5393.59765625</v>
      </c>
      <c r="D116" s="26">
        <f>'All Sports Exp'!V367</f>
        <v>5101.478260869565</v>
      </c>
      <c r="E116" s="26">
        <f>'All Sports Exp'!V493</f>
        <v>6012.1101321585902</v>
      </c>
      <c r="F116" s="26">
        <f>'All Sports Exp'!V619</f>
        <v>29616.861344537814</v>
      </c>
      <c r="G116" s="26">
        <f>'All Sports Exp'!V745</f>
        <v>3992.7964601769913</v>
      </c>
      <c r="H116" s="26">
        <f>'All Sports Exp'!V871</f>
        <v>22317.489361702126</v>
      </c>
      <c r="I116" s="26">
        <f>'All Sports Exp'!V997</f>
        <v>25753.78947368421</v>
      </c>
      <c r="J116" s="26">
        <f>'All Sports Exp'!V1123</f>
        <v>25442.390350877195</v>
      </c>
      <c r="K116" s="30">
        <f t="shared" si="2"/>
        <v>129392.51961920386</v>
      </c>
      <c r="L116" s="30">
        <f t="shared" si="3"/>
        <v>14376.946624355984</v>
      </c>
    </row>
    <row r="117" spans="1:12" x14ac:dyDescent="0.15">
      <c r="A117" s="10" t="s">
        <v>167</v>
      </c>
      <c r="B117" s="26">
        <f>'All Sports Exp'!V116</f>
        <v>6361.5452586206893</v>
      </c>
      <c r="C117" s="26">
        <f>'All Sports Exp'!V242</f>
        <v>4891.6173708920187</v>
      </c>
      <c r="D117" s="26">
        <f>'All Sports Exp'!V368</f>
        <v>5886.8661971830988</v>
      </c>
      <c r="E117" s="26">
        <f>'All Sports Exp'!V494</f>
        <v>7415.5710900473932</v>
      </c>
      <c r="F117" s="26">
        <f>'All Sports Exp'!V620</f>
        <v>16661.159139784948</v>
      </c>
      <c r="G117" s="26">
        <f>'All Sports Exp'!V746</f>
        <v>5734.69696969697</v>
      </c>
      <c r="H117" s="26">
        <f>'All Sports Exp'!V872</f>
        <v>16436.835266821345</v>
      </c>
      <c r="I117" s="26">
        <f>'All Sports Exp'!V998</f>
        <v>16754.205183585313</v>
      </c>
      <c r="J117" s="26">
        <f>'All Sports Exp'!V1124</f>
        <v>14436.921225382932</v>
      </c>
      <c r="K117" s="30">
        <f t="shared" si="2"/>
        <v>94579.417702014718</v>
      </c>
      <c r="L117" s="30">
        <f t="shared" si="3"/>
        <v>10508.824189112747</v>
      </c>
    </row>
    <row r="118" spans="1:12" x14ac:dyDescent="0.15">
      <c r="A118" s="10" t="s">
        <v>168</v>
      </c>
      <c r="B118" s="26">
        <f>'All Sports Exp'!V117</f>
        <v>8311.8284182305633</v>
      </c>
      <c r="C118" s="26">
        <f>'All Sports Exp'!V243</f>
        <v>8300.765789473684</v>
      </c>
      <c r="D118" s="26">
        <f>'All Sports Exp'!V369</f>
        <v>6944.260416666667</v>
      </c>
      <c r="E118" s="26">
        <f>'All Sports Exp'!V495</f>
        <v>7044.5964912280706</v>
      </c>
      <c r="F118" s="26">
        <f>'All Sports Exp'!V621</f>
        <v>32827.795865633074</v>
      </c>
      <c r="G118" s="26">
        <f>'All Sports Exp'!V747</f>
        <v>6116.9272237196765</v>
      </c>
      <c r="H118" s="26">
        <f>'All Sports Exp'!V873</f>
        <v>26324.570351758794</v>
      </c>
      <c r="I118" s="26">
        <f>'All Sports Exp'!V999</f>
        <v>25333.395465994963</v>
      </c>
      <c r="J118" s="26">
        <f>'All Sports Exp'!V1125</f>
        <v>23251.745098039217</v>
      </c>
      <c r="K118" s="30">
        <f t="shared" si="2"/>
        <v>144455.8851207447</v>
      </c>
      <c r="L118" s="30">
        <f t="shared" si="3"/>
        <v>16050.653902304966</v>
      </c>
    </row>
    <row r="119" spans="1:12" x14ac:dyDescent="0.15">
      <c r="A119" s="10" t="s">
        <v>170</v>
      </c>
      <c r="B119" s="26">
        <f>'All Sports Exp'!V118</f>
        <v>8607.7092511013216</v>
      </c>
      <c r="C119" s="26">
        <f>'All Sports Exp'!V244</f>
        <v>7228.3450549450554</v>
      </c>
      <c r="D119" s="26">
        <f>'All Sports Exp'!V370</f>
        <v>8149.6957494407161</v>
      </c>
      <c r="E119" s="26">
        <f>'All Sports Exp'!V496</f>
        <v>6474.3274336283184</v>
      </c>
      <c r="F119" s="26">
        <f>'All Sports Exp'!V622</f>
        <v>21595.532008830021</v>
      </c>
      <c r="G119" s="26">
        <f>'All Sports Exp'!V748</f>
        <v>5769.9645833333334</v>
      </c>
      <c r="H119" s="26">
        <f>'All Sports Exp'!V874</f>
        <v>19113.575949367088</v>
      </c>
      <c r="I119" s="26">
        <f>'All Sports Exp'!V1000</f>
        <v>18850.619354838709</v>
      </c>
      <c r="J119" s="26">
        <f>'All Sports Exp'!V1126</f>
        <v>19985.722095671983</v>
      </c>
      <c r="K119" s="30">
        <f t="shared" si="2"/>
        <v>115775.49148115655</v>
      </c>
      <c r="L119" s="30">
        <f t="shared" si="3"/>
        <v>12863.943497906284</v>
      </c>
    </row>
    <row r="120" spans="1:12" x14ac:dyDescent="0.15">
      <c r="A120" s="10" t="s">
        <v>172</v>
      </c>
      <c r="B120" s="26">
        <f>'All Sports Exp'!V119</f>
        <v>2328.4907749077493</v>
      </c>
      <c r="C120" s="26">
        <f>'All Sports Exp'!V245</f>
        <v>1880.4868913857679</v>
      </c>
      <c r="D120" s="26">
        <f>'All Sports Exp'!V371</f>
        <v>1904.6555555555556</v>
      </c>
      <c r="E120" s="26">
        <f>'All Sports Exp'!V497</f>
        <v>1879.7342192691031</v>
      </c>
      <c r="F120" s="26">
        <f>'All Sports Exp'!V623</f>
        <v>9140.4724137931044</v>
      </c>
      <c r="G120" s="26">
        <f>'All Sports Exp'!V749</f>
        <v>1577.9140625</v>
      </c>
      <c r="H120" s="26">
        <f>'All Sports Exp'!V875</f>
        <v>7861.325670498084</v>
      </c>
      <c r="I120" s="26">
        <f>'All Sports Exp'!V1001</f>
        <v>8267.0787401574798</v>
      </c>
      <c r="J120" s="26">
        <f>'All Sports Exp'!V1127</f>
        <v>7247.2555555555555</v>
      </c>
      <c r="K120" s="30">
        <f t="shared" si="2"/>
        <v>42087.413883622401</v>
      </c>
      <c r="L120" s="30">
        <f t="shared" si="3"/>
        <v>4676.3793204024887</v>
      </c>
    </row>
    <row r="121" spans="1:12" x14ac:dyDescent="0.15">
      <c r="A121" s="10" t="s">
        <v>174</v>
      </c>
      <c r="B121" s="26">
        <f>'All Sports Exp'!V120</f>
        <v>2112.258823529412</v>
      </c>
      <c r="C121" s="26">
        <f>'All Sports Exp'!V246</f>
        <v>2245.1279761904761</v>
      </c>
      <c r="D121" s="26">
        <f>'All Sports Exp'!V372</f>
        <v>2285.8059701492539</v>
      </c>
      <c r="E121" s="26">
        <f>'All Sports Exp'!V498</f>
        <v>2191.3301886792451</v>
      </c>
      <c r="F121" s="26">
        <f>'All Sports Exp'!V624</f>
        <v>10602.604501607717</v>
      </c>
      <c r="G121" s="26">
        <f>'All Sports Exp'!V750</f>
        <v>2097.2103174603176</v>
      </c>
      <c r="H121" s="26">
        <f>'All Sports Exp'!V876</f>
        <v>8596.6138996138998</v>
      </c>
      <c r="I121" s="26">
        <f>'All Sports Exp'!V1002</f>
        <v>9123.2723735408563</v>
      </c>
      <c r="J121" s="26">
        <f>'All Sports Exp'!V1128</f>
        <v>7101.9700374531831</v>
      </c>
      <c r="K121" s="30">
        <f t="shared" si="2"/>
        <v>46356.194088224358</v>
      </c>
      <c r="L121" s="30">
        <f t="shared" si="3"/>
        <v>5150.6882320249288</v>
      </c>
    </row>
    <row r="122" spans="1:12" x14ac:dyDescent="0.15">
      <c r="A122" s="10" t="s">
        <v>175</v>
      </c>
      <c r="B122" s="26">
        <f>'All Sports Exp'!V121</f>
        <v>9524.3072916666661</v>
      </c>
      <c r="C122" s="26">
        <f>'All Sports Exp'!V247</f>
        <v>8943.9189189189183</v>
      </c>
      <c r="D122" s="26">
        <f>'All Sports Exp'!V373</f>
        <v>9535.8033707865161</v>
      </c>
      <c r="E122" s="26">
        <f>'All Sports Exp'!V499</f>
        <v>8529.4065934065929</v>
      </c>
      <c r="F122" s="26">
        <f>'All Sports Exp'!V625</f>
        <v>30695.801075268817</v>
      </c>
      <c r="G122" s="26">
        <f>'All Sports Exp'!V751</f>
        <v>6481.0159574468089</v>
      </c>
      <c r="H122" s="26">
        <f>'All Sports Exp'!V877</f>
        <v>26598.918367346938</v>
      </c>
      <c r="I122" s="26">
        <f>'All Sports Exp'!V1003</f>
        <v>25722.799999999999</v>
      </c>
      <c r="J122" s="26">
        <f>'All Sports Exp'!V1129</f>
        <v>21691.925133689838</v>
      </c>
      <c r="K122" s="30">
        <f t="shared" si="2"/>
        <v>147723.8967085311</v>
      </c>
      <c r="L122" s="30">
        <f t="shared" si="3"/>
        <v>16413.7663009479</v>
      </c>
    </row>
    <row r="123" spans="1:12" x14ac:dyDescent="0.15">
      <c r="A123" s="10" t="s">
        <v>176</v>
      </c>
      <c r="B123" s="26">
        <f>'All Sports Exp'!V122</f>
        <v>5091.8315789473681</v>
      </c>
      <c r="C123" s="26">
        <f>'All Sports Exp'!V248</f>
        <v>5332.2087628865984</v>
      </c>
      <c r="D123" s="26">
        <f>'All Sports Exp'!V374</f>
        <v>4780.3299232736572</v>
      </c>
      <c r="E123" s="26">
        <f>'All Sports Exp'!V500</f>
        <v>4408.573643410853</v>
      </c>
      <c r="F123" s="26">
        <f>'All Sports Exp'!V626</f>
        <v>14301.842572062083</v>
      </c>
      <c r="G123" s="26">
        <f>'All Sports Exp'!V752</f>
        <v>3331.5533769063181</v>
      </c>
      <c r="H123" s="26">
        <f>'All Sports Exp'!V878</f>
        <v>15263.807142857142</v>
      </c>
      <c r="I123" s="26">
        <f>'All Sports Exp'!V1004</f>
        <v>15070.111374407583</v>
      </c>
      <c r="J123" s="26">
        <f>'All Sports Exp'!V1130</f>
        <v>15234.207142857143</v>
      </c>
      <c r="K123" s="30">
        <f t="shared" si="2"/>
        <v>82814.46551760874</v>
      </c>
      <c r="L123" s="30">
        <f t="shared" si="3"/>
        <v>9201.607279734304</v>
      </c>
    </row>
    <row r="124" spans="1:12" x14ac:dyDescent="0.15">
      <c r="A124" s="10" t="s">
        <v>177</v>
      </c>
      <c r="B124" s="26">
        <f>'All Sports Exp'!V123</f>
        <v>5516.6049382716046</v>
      </c>
      <c r="C124" s="26">
        <f>'All Sports Exp'!V249</f>
        <v>6084.7842465753429</v>
      </c>
      <c r="D124" s="26">
        <f>'All Sports Exp'!V375</f>
        <v>4187.8104575163397</v>
      </c>
      <c r="E124" s="26">
        <f>'All Sports Exp'!V501</f>
        <v>4097.7687296416934</v>
      </c>
      <c r="F124" s="26">
        <f>'All Sports Exp'!V627</f>
        <v>13697.569579288025</v>
      </c>
      <c r="G124" s="26">
        <f>'All Sports Exp'!V753</f>
        <v>2494.2240259740261</v>
      </c>
      <c r="H124" s="26">
        <f>'All Sports Exp'!V879</f>
        <v>10773.962962962964</v>
      </c>
      <c r="I124" s="26">
        <f>'All Sports Exp'!V1005</f>
        <v>12867.25</v>
      </c>
      <c r="J124" s="26">
        <f>'All Sports Exp'!V1131</f>
        <v>11867.345679012345</v>
      </c>
      <c r="K124" s="30">
        <f t="shared" si="2"/>
        <v>71587.320619242353</v>
      </c>
      <c r="L124" s="30">
        <f t="shared" si="3"/>
        <v>7954.1467354713723</v>
      </c>
    </row>
    <row r="125" spans="1:12" x14ac:dyDescent="0.15">
      <c r="A125" s="10" t="s">
        <v>178</v>
      </c>
      <c r="B125" s="26">
        <f>'All Sports Exp'!V124</f>
        <v>4266.0761904761903</v>
      </c>
      <c r="C125" s="26">
        <f>'All Sports Exp'!V250</f>
        <v>3866.7239263803681</v>
      </c>
      <c r="D125" s="26">
        <f>'All Sports Exp'!V376</f>
        <v>4192.7973856209146</v>
      </c>
      <c r="E125" s="26">
        <f>'All Sports Exp'!V502</f>
        <v>4094.3724340175954</v>
      </c>
      <c r="F125" s="26">
        <f>'All Sports Exp'!V628</f>
        <v>17670.43076923077</v>
      </c>
      <c r="G125" s="26">
        <f>'All Sports Exp'!V754</f>
        <v>2964.990936555891</v>
      </c>
      <c r="H125" s="26">
        <f>'All Sports Exp'!V880</f>
        <v>13998.076452599389</v>
      </c>
      <c r="I125" s="26">
        <f>'All Sports Exp'!V1006</f>
        <v>14111.016077170418</v>
      </c>
      <c r="J125" s="26">
        <f>'All Sports Exp'!V1132</f>
        <v>15543.324041811848</v>
      </c>
      <c r="K125" s="30">
        <f t="shared" si="2"/>
        <v>80707.808213863391</v>
      </c>
      <c r="L125" s="30">
        <f t="shared" si="3"/>
        <v>8967.5342459848216</v>
      </c>
    </row>
    <row r="126" spans="1:12" x14ac:dyDescent="0.15">
      <c r="A126" s="10" t="s">
        <v>179</v>
      </c>
      <c r="B126" s="26">
        <f>'All Sports Exp'!V125</f>
        <v>5481.9665551839462</v>
      </c>
      <c r="C126" s="26">
        <f>'All Sports Exp'!V251</f>
        <v>5251.5464285714288</v>
      </c>
      <c r="D126" s="26">
        <f>'All Sports Exp'!V377</f>
        <v>5201.6382252559724</v>
      </c>
      <c r="E126" s="26">
        <f>'All Sports Exp'!V503</f>
        <v>5196.7355932203391</v>
      </c>
      <c r="F126" s="26">
        <f>'All Sports Exp'!V629</f>
        <v>30682.581939799333</v>
      </c>
      <c r="G126" s="26">
        <f>'All Sports Exp'!V755</f>
        <v>4289.094202898551</v>
      </c>
      <c r="H126" s="26">
        <f>'All Sports Exp'!V881</f>
        <v>27021.023728813558</v>
      </c>
      <c r="I126" s="26">
        <f>'All Sports Exp'!V1007</f>
        <v>19412.678445229682</v>
      </c>
      <c r="J126" s="26">
        <f>'All Sports Exp'!V1133</f>
        <v>15692.384105960266</v>
      </c>
      <c r="K126" s="30">
        <f t="shared" si="2"/>
        <v>118229.64922493309</v>
      </c>
      <c r="L126" s="30">
        <f t="shared" si="3"/>
        <v>13136.627691659232</v>
      </c>
    </row>
    <row r="127" spans="1:12" x14ac:dyDescent="0.15">
      <c r="A127" s="10" t="s">
        <v>180</v>
      </c>
      <c r="B127" s="26">
        <f>'All Sports Exp'!V126</f>
        <v>1994.3295454545455</v>
      </c>
      <c r="C127" s="26">
        <f>'All Sports Exp'!V252</f>
        <v>1815.4826254826255</v>
      </c>
      <c r="D127" s="26">
        <f>'All Sports Exp'!V378</f>
        <v>1568.875</v>
      </c>
      <c r="E127" s="26">
        <f>'All Sports Exp'!V504</f>
        <v>1757.3376623376623</v>
      </c>
      <c r="F127" s="26">
        <f>'All Sports Exp'!V630</f>
        <v>6507.8208469055371</v>
      </c>
      <c r="G127" s="26">
        <f>'All Sports Exp'!V756</f>
        <v>1457.8957654723126</v>
      </c>
      <c r="H127" s="26">
        <f>'All Sports Exp'!V882</f>
        <v>6087.5342465753429</v>
      </c>
      <c r="I127" s="26">
        <f>'All Sports Exp'!V1008</f>
        <v>6011.9819494584835</v>
      </c>
      <c r="J127" s="26">
        <f>'All Sports Exp'!V1134</f>
        <v>5384.9328621908126</v>
      </c>
      <c r="K127" s="30">
        <f t="shared" si="2"/>
        <v>32586.190503877322</v>
      </c>
      <c r="L127" s="30">
        <f t="shared" si="3"/>
        <v>3620.6878337641469</v>
      </c>
    </row>
    <row r="128" spans="1:12" x14ac:dyDescent="0.15">
      <c r="A128" s="10" t="s">
        <v>181</v>
      </c>
      <c r="B128" s="26">
        <f>'All Sports Exp'!V127</f>
        <v>5127.2453703703704</v>
      </c>
      <c r="C128" s="26">
        <f>'All Sports Exp'!V253</f>
        <v>4200.5648148148148</v>
      </c>
      <c r="D128" s="26">
        <f>'All Sports Exp'!V379</f>
        <v>4514.6880733944954</v>
      </c>
      <c r="E128" s="26">
        <f>'All Sports Exp'!V505</f>
        <v>4268.9543378995431</v>
      </c>
      <c r="F128" s="26">
        <f>'All Sports Exp'!V631</f>
        <v>13381.663636363637</v>
      </c>
      <c r="G128" s="26">
        <f>'All Sports Exp'!V757</f>
        <v>4675.6744186046508</v>
      </c>
      <c r="H128" s="26">
        <f>'All Sports Exp'!V883</f>
        <v>9865.380733944954</v>
      </c>
      <c r="I128" s="26">
        <f>'All Sports Exp'!V1009</f>
        <v>10344.66037735849</v>
      </c>
      <c r="J128" s="26">
        <f>'All Sports Exp'!V1135</f>
        <v>8304.5399061032858</v>
      </c>
      <c r="K128" s="30">
        <f t="shared" si="2"/>
        <v>64683.371668854241</v>
      </c>
      <c r="L128" s="30">
        <f t="shared" si="3"/>
        <v>7187.0412965393598</v>
      </c>
    </row>
    <row r="129" spans="1:10" ht="14" x14ac:dyDescent="0.15">
      <c r="A129" s="32" t="s">
        <v>213</v>
      </c>
      <c r="B129" s="33">
        <f>SUM(B3:B128)</f>
        <v>655975.73331405676</v>
      </c>
      <c r="C129" s="33">
        <f>SUM(C3:C128)</f>
        <v>610284.16172730422</v>
      </c>
      <c r="D129" s="33">
        <f t="shared" ref="D129:J129" si="4">SUM(D3:D128)</f>
        <v>589915.45118231676</v>
      </c>
      <c r="E129" s="33">
        <f t="shared" si="4"/>
        <v>546240.95958129654</v>
      </c>
      <c r="F129" s="33">
        <f t="shared" si="4"/>
        <v>2305206.3502171505</v>
      </c>
      <c r="G129" s="33">
        <f t="shared" si="4"/>
        <v>465300.95874391345</v>
      </c>
      <c r="H129" s="33">
        <f t="shared" si="4"/>
        <v>1986662.5076125613</v>
      </c>
      <c r="I129" s="33">
        <f t="shared" si="4"/>
        <v>1853196.9731687808</v>
      </c>
      <c r="J129" s="33">
        <f t="shared" si="4"/>
        <v>1718276.6511108459</v>
      </c>
    </row>
    <row r="130" spans="1:10" ht="14" x14ac:dyDescent="0.15">
      <c r="A130" s="32" t="s">
        <v>215</v>
      </c>
      <c r="B130" s="33">
        <f>AVERAGE(B3:B128)</f>
        <v>5206.1566136036254</v>
      </c>
      <c r="C130" s="33">
        <f t="shared" ref="C130:J130" si="5">AVERAGE(C3:C128)</f>
        <v>4843.525093073843</v>
      </c>
      <c r="D130" s="33">
        <f t="shared" si="5"/>
        <v>4681.8686601771169</v>
      </c>
      <c r="E130" s="33">
        <f t="shared" si="5"/>
        <v>4335.2457109626712</v>
      </c>
      <c r="F130" s="33">
        <f t="shared" si="5"/>
        <v>18295.288493786909</v>
      </c>
      <c r="G130" s="33">
        <f t="shared" si="5"/>
        <v>3692.864751935821</v>
      </c>
      <c r="H130" s="33">
        <f t="shared" si="5"/>
        <v>15767.162758829852</v>
      </c>
      <c r="I130" s="33">
        <f t="shared" si="5"/>
        <v>14707.912485466515</v>
      </c>
      <c r="J130" s="33">
        <f t="shared" si="5"/>
        <v>13637.116278657506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C5C2-53A9-6F46-A0A6-43CC60F3EF66}">
  <dimension ref="A1:L130"/>
  <sheetViews>
    <sheetView topLeftCell="A116" workbookViewId="0">
      <selection activeCell="F148" sqref="F148"/>
    </sheetView>
  </sheetViews>
  <sheetFormatPr baseColWidth="10" defaultRowHeight="13" x14ac:dyDescent="0.15"/>
  <cols>
    <col min="1" max="1" width="78" customWidth="1"/>
    <col min="12" max="12" width="12.6640625" bestFit="1" customWidth="1"/>
  </cols>
  <sheetData>
    <row r="1" spans="1:12" ht="28" x14ac:dyDescent="0.15">
      <c r="A1" s="18" t="s">
        <v>206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Exp'!W2</f>
        <v>3394.7970479704795</v>
      </c>
      <c r="C3" s="26">
        <f>'All Sports Exp'!W128</f>
        <v>3281.2748091603053</v>
      </c>
      <c r="D3" s="26">
        <f>'All Sports Exp'!W254</f>
        <v>2693.0149812734085</v>
      </c>
      <c r="E3" s="26">
        <f>'All Sports Exp'!W380</f>
        <v>2808.2841328413283</v>
      </c>
      <c r="F3" s="26">
        <f>'All Sports Exp'!W506</f>
        <v>4387.7791164658638</v>
      </c>
      <c r="G3" s="26">
        <f>'All Sports Exp'!W632</f>
        <v>2257.687242798354</v>
      </c>
      <c r="H3" s="26">
        <f>'All Sports Exp'!W758</f>
        <v>3253.0275229357799</v>
      </c>
      <c r="I3" s="26">
        <f>'All Sports Exp'!W884</f>
        <v>2504.804255319149</v>
      </c>
      <c r="J3" s="26">
        <f>'All Sports Exp'!W1010</f>
        <v>1928.1008064516129</v>
      </c>
      <c r="K3" s="30">
        <f>SUM(B3:J3)</f>
        <v>26508.769915216282</v>
      </c>
      <c r="L3" s="30">
        <f>AVERAGE(B3:J3)</f>
        <v>2945.418879468476</v>
      </c>
    </row>
    <row r="4" spans="1:12" x14ac:dyDescent="0.15">
      <c r="A4" s="10" t="s">
        <v>17</v>
      </c>
      <c r="B4" s="26">
        <f>'All Sports Exp'!W3</f>
        <v>9500.9972972972973</v>
      </c>
      <c r="C4" s="26">
        <f>'All Sports Exp'!W129</f>
        <v>10069.482666666667</v>
      </c>
      <c r="D4" s="26">
        <f>'All Sports Exp'!W255</f>
        <v>8654.1466275659823</v>
      </c>
      <c r="E4" s="26">
        <f>'All Sports Exp'!W381</f>
        <v>7487.0931677018634</v>
      </c>
      <c r="F4" s="26">
        <f>'All Sports Exp'!W507</f>
        <v>10358.959183673469</v>
      </c>
      <c r="G4" s="26">
        <f>'All Sports Exp'!W633</f>
        <v>7778.9293680297396</v>
      </c>
      <c r="H4" s="26">
        <f>'All Sports Exp'!W759</f>
        <v>9521.929133858268</v>
      </c>
      <c r="I4" s="26">
        <f>'All Sports Exp'!W885</f>
        <v>8916.9696969696961</v>
      </c>
      <c r="J4" s="26">
        <f>'All Sports Exp'!W1011</f>
        <v>8460.0912408759123</v>
      </c>
      <c r="K4" s="30">
        <f t="shared" ref="K4:K67" si="0">SUM(B4:J4)</f>
        <v>80748.598382638913</v>
      </c>
      <c r="L4" s="30">
        <f t="shared" ref="L4:L67" si="1">AVERAGE(B4:J4)</f>
        <v>8972.0664869598786</v>
      </c>
    </row>
    <row r="5" spans="1:12" x14ac:dyDescent="0.15">
      <c r="A5" s="10" t="s">
        <v>19</v>
      </c>
      <c r="B5" s="26">
        <f>'All Sports Exp'!W4</f>
        <v>3998.4553990610329</v>
      </c>
      <c r="C5" s="26">
        <f>'All Sports Exp'!W130</f>
        <v>3947.296875</v>
      </c>
      <c r="D5" s="26">
        <f>'All Sports Exp'!W256</f>
        <v>4043.7771428571427</v>
      </c>
      <c r="E5" s="26">
        <f>'All Sports Exp'!W382</f>
        <v>4295.3148148148148</v>
      </c>
      <c r="F5" s="26">
        <f>'All Sports Exp'!W508</f>
        <v>6248.04347826087</v>
      </c>
      <c r="G5" s="26">
        <f>'All Sports Exp'!W634</f>
        <v>3736.9141104294476</v>
      </c>
      <c r="H5" s="26">
        <f>'All Sports Exp'!W760</f>
        <v>4332.2222222222226</v>
      </c>
      <c r="I5" s="26">
        <f>'All Sports Exp'!W886</f>
        <v>4576.7884615384619</v>
      </c>
      <c r="J5" s="26">
        <f>'All Sports Exp'!W1012</f>
        <v>4426.013245033113</v>
      </c>
      <c r="K5" s="30">
        <f t="shared" si="0"/>
        <v>39604.825749217111</v>
      </c>
      <c r="L5" s="30">
        <f t="shared" si="1"/>
        <v>4400.5361943574571</v>
      </c>
    </row>
    <row r="6" spans="1:12" x14ac:dyDescent="0.15">
      <c r="A6" s="10" t="s">
        <v>21</v>
      </c>
      <c r="B6" s="26">
        <f>'All Sports Exp'!W5</f>
        <v>11797.525773195875</v>
      </c>
      <c r="C6" s="26">
        <f>'All Sports Exp'!W131</f>
        <v>14506.048442906575</v>
      </c>
      <c r="D6" s="26">
        <f>'All Sports Exp'!W257</f>
        <v>13194.550877192982</v>
      </c>
      <c r="E6" s="26">
        <f>'All Sports Exp'!W383</f>
        <v>13611.653333333334</v>
      </c>
      <c r="F6" s="26">
        <f>'All Sports Exp'!W509</f>
        <v>16028.735294117647</v>
      </c>
      <c r="G6" s="26">
        <f>'All Sports Exp'!W635</f>
        <v>8125.1942675159235</v>
      </c>
      <c r="H6" s="26">
        <f>'All Sports Exp'!W761</f>
        <v>10864.930693069307</v>
      </c>
      <c r="I6" s="26">
        <f>'All Sports Exp'!W887</f>
        <v>11188.41825095057</v>
      </c>
      <c r="J6" s="26">
        <f>'All Sports Exp'!W1013</f>
        <v>10884.125506072874</v>
      </c>
      <c r="K6" s="30">
        <f t="shared" si="0"/>
        <v>110201.1824383551</v>
      </c>
      <c r="L6" s="30">
        <f t="shared" si="1"/>
        <v>12244.575826483901</v>
      </c>
    </row>
    <row r="7" spans="1:12" x14ac:dyDescent="0.15">
      <c r="A7" s="10" t="s">
        <v>23</v>
      </c>
      <c r="B7" s="26">
        <f>'All Sports Exp'!W6</f>
        <v>3935.018382352941</v>
      </c>
      <c r="C7" s="26">
        <f>'All Sports Exp'!W132</f>
        <v>4221.8208955223881</v>
      </c>
      <c r="D7" s="26">
        <f>'All Sports Exp'!W258</f>
        <v>3906.6761133603241</v>
      </c>
      <c r="E7" s="26">
        <f>'All Sports Exp'!W384</f>
        <v>3550.4899598393577</v>
      </c>
      <c r="F7" s="26">
        <f>'All Sports Exp'!W510</f>
        <v>4634.205533596838</v>
      </c>
      <c r="G7" s="26">
        <f>'All Sports Exp'!W636</f>
        <v>3236.0299625468165</v>
      </c>
      <c r="H7" s="26">
        <f>'All Sports Exp'!W762</f>
        <v>3557.8719008264461</v>
      </c>
      <c r="I7" s="26">
        <f>'All Sports Exp'!W888</f>
        <v>2884.6201550387595</v>
      </c>
      <c r="J7" s="26">
        <f>'All Sports Exp'!W1014</f>
        <v>3462.7339449541282</v>
      </c>
      <c r="K7" s="30">
        <f t="shared" si="0"/>
        <v>33389.466848037999</v>
      </c>
      <c r="L7" s="30">
        <f t="shared" si="1"/>
        <v>3709.940760893111</v>
      </c>
    </row>
    <row r="8" spans="1:12" x14ac:dyDescent="0.15">
      <c r="A8" s="10" t="s">
        <v>25</v>
      </c>
      <c r="B8" s="26">
        <f>'All Sports Exp'!W7</f>
        <v>9169.6779220779226</v>
      </c>
      <c r="C8" s="26">
        <f>'All Sports Exp'!W133</f>
        <v>8729.9867374005298</v>
      </c>
      <c r="D8" s="26">
        <f>'All Sports Exp'!W259</f>
        <v>6977.9736842105267</v>
      </c>
      <c r="E8" s="26">
        <f>'All Sports Exp'!W385</f>
        <v>7166.3694581280788</v>
      </c>
      <c r="F8" s="26">
        <f>'All Sports Exp'!W511</f>
        <v>12076.903703703703</v>
      </c>
      <c r="G8" s="26">
        <f>'All Sports Exp'!W637</f>
        <v>6115.93665158371</v>
      </c>
      <c r="H8" s="26">
        <f>'All Sports Exp'!W763</f>
        <v>9704.7542997543005</v>
      </c>
      <c r="I8" s="26">
        <f>'All Sports Exp'!W889</f>
        <v>9445.4860050890584</v>
      </c>
      <c r="J8" s="26">
        <f>'All Sports Exp'!W1015</f>
        <v>9533.9797687861264</v>
      </c>
      <c r="K8" s="30">
        <f t="shared" si="0"/>
        <v>78921.068230733959</v>
      </c>
      <c r="L8" s="30">
        <f t="shared" si="1"/>
        <v>8769.0075811926617</v>
      </c>
    </row>
    <row r="9" spans="1:12" x14ac:dyDescent="0.15">
      <c r="A9" s="10" t="s">
        <v>27</v>
      </c>
      <c r="B9" s="26">
        <f>'All Sports Exp'!W8</f>
        <v>4429.1473684210523</v>
      </c>
      <c r="C9" s="26">
        <f>'All Sports Exp'!W134</f>
        <v>5181.9454545454546</v>
      </c>
      <c r="D9" s="26">
        <f>'All Sports Exp'!W260</f>
        <v>5321.0452830188678</v>
      </c>
      <c r="E9" s="26">
        <f>'All Sports Exp'!W386</f>
        <v>4688.5077519379847</v>
      </c>
      <c r="F9" s="26">
        <f>'All Sports Exp'!W512</f>
        <v>6194.6785714285716</v>
      </c>
      <c r="G9" s="26">
        <f>'All Sports Exp'!W638</f>
        <v>4375.5806451612907</v>
      </c>
      <c r="H9" s="26">
        <f>'All Sports Exp'!W764</f>
        <v>4899.4356435643567</v>
      </c>
      <c r="I9" s="26">
        <f>'All Sports Exp'!W890</f>
        <v>4251.3267973856209</v>
      </c>
      <c r="J9" s="26">
        <f>'All Sports Exp'!W1016</f>
        <v>6292.6985645933019</v>
      </c>
      <c r="K9" s="30">
        <f t="shared" si="0"/>
        <v>45634.366080056505</v>
      </c>
      <c r="L9" s="30">
        <f t="shared" si="1"/>
        <v>5070.4851200062785</v>
      </c>
    </row>
    <row r="10" spans="1:12" x14ac:dyDescent="0.15">
      <c r="A10" s="10" t="s">
        <v>29</v>
      </c>
      <c r="B10" s="26">
        <f>'All Sports Exp'!W9</f>
        <v>5976.4197247706425</v>
      </c>
      <c r="C10" s="26">
        <f>'All Sports Exp'!W135</f>
        <v>5810.1290322580644</v>
      </c>
      <c r="D10" s="26">
        <f>'All Sports Exp'!W261</f>
        <v>4923.8242950108461</v>
      </c>
      <c r="E10" s="26">
        <f>'All Sports Exp'!W387</f>
        <v>5153.3943355119827</v>
      </c>
      <c r="F10" s="26">
        <f>'All Sports Exp'!W513</f>
        <v>6747.9804772234274</v>
      </c>
      <c r="G10" s="26">
        <f>'All Sports Exp'!W639</f>
        <v>3797.4092920353983</v>
      </c>
      <c r="H10" s="26">
        <f>'All Sports Exp'!W765</f>
        <v>4826.3418013856817</v>
      </c>
      <c r="I10" s="26">
        <f>'All Sports Exp'!W891</f>
        <v>5302.391304347826</v>
      </c>
      <c r="J10" s="26">
        <f>'All Sports Exp'!W1017</f>
        <v>5267.2011331444755</v>
      </c>
      <c r="K10" s="30">
        <f t="shared" si="0"/>
        <v>47805.091395688345</v>
      </c>
      <c r="L10" s="30">
        <f t="shared" si="1"/>
        <v>5311.676821743149</v>
      </c>
    </row>
    <row r="11" spans="1:12" x14ac:dyDescent="0.15">
      <c r="A11" s="10" t="s">
        <v>31</v>
      </c>
      <c r="B11" s="26">
        <f>'All Sports Exp'!W10</f>
        <v>4042.8425531914895</v>
      </c>
      <c r="C11" s="26">
        <f>'All Sports Exp'!W136</f>
        <v>4072.5404255319149</v>
      </c>
      <c r="D11" s="26">
        <f>'All Sports Exp'!W262</f>
        <v>4005.6359649122805</v>
      </c>
      <c r="E11" s="26">
        <f>'All Sports Exp'!W388</f>
        <v>2681.0240384615386</v>
      </c>
      <c r="F11" s="26">
        <f>'All Sports Exp'!W514</f>
        <v>4245.0940170940175</v>
      </c>
      <c r="G11" s="26">
        <f>'All Sports Exp'!W640</f>
        <v>3162.7543859649122</v>
      </c>
      <c r="H11" s="26">
        <f>'All Sports Exp'!W766</f>
        <v>2721.3867924528304</v>
      </c>
      <c r="I11" s="26">
        <f>'All Sports Exp'!W892</f>
        <v>2880.9502262443439</v>
      </c>
      <c r="J11" s="26">
        <f>'All Sports Exp'!W1018</f>
        <v>2542.396475770925</v>
      </c>
      <c r="K11" s="30">
        <f t="shared" si="0"/>
        <v>30354.624879624258</v>
      </c>
      <c r="L11" s="30">
        <f t="shared" si="1"/>
        <v>3372.7360977360286</v>
      </c>
    </row>
    <row r="12" spans="1:12" x14ac:dyDescent="0.15">
      <c r="A12" s="10" t="s">
        <v>33</v>
      </c>
      <c r="B12" s="26">
        <f>'All Sports Exp'!W11</f>
        <v>6663.3203342618381</v>
      </c>
      <c r="C12" s="26">
        <f>'All Sports Exp'!W137</f>
        <v>6341.5801749271141</v>
      </c>
      <c r="D12" s="26">
        <f>'All Sports Exp'!W263</f>
        <v>9428.2817869415812</v>
      </c>
      <c r="E12" s="26">
        <f>'All Sports Exp'!W389</f>
        <v>5920.869565217391</v>
      </c>
      <c r="F12" s="26">
        <f>'All Sports Exp'!W515</f>
        <v>7528.0730994152045</v>
      </c>
      <c r="G12" s="26">
        <f>'All Sports Exp'!W641</f>
        <v>5443.8830769230772</v>
      </c>
      <c r="H12" s="26">
        <f>'All Sports Exp'!W767</f>
        <v>6048.8226744186049</v>
      </c>
      <c r="I12" s="26">
        <f>'All Sports Exp'!W893</f>
        <v>6087.4672619047615</v>
      </c>
      <c r="J12" s="26">
        <f>'All Sports Exp'!W1019</f>
        <v>5400.1988795518209</v>
      </c>
      <c r="K12" s="30">
        <f t="shared" si="0"/>
        <v>58862.496853561395</v>
      </c>
      <c r="L12" s="30">
        <f t="shared" si="1"/>
        <v>6540.2774281734883</v>
      </c>
    </row>
    <row r="13" spans="1:12" x14ac:dyDescent="0.15">
      <c r="A13" s="10" t="s">
        <v>35</v>
      </c>
      <c r="B13" s="26">
        <f>'All Sports Exp'!W12</f>
        <v>5831.6625386996902</v>
      </c>
      <c r="C13" s="26">
        <f>'All Sports Exp'!W138</f>
        <v>6463.3024054982816</v>
      </c>
      <c r="D13" s="26">
        <f>'All Sports Exp'!W264</f>
        <v>6714.027491408935</v>
      </c>
      <c r="E13" s="26">
        <f>'All Sports Exp'!W390</f>
        <v>6881.8064516129034</v>
      </c>
      <c r="F13" s="26">
        <f>'All Sports Exp'!W516</f>
        <v>7918.0844594594591</v>
      </c>
      <c r="G13" s="26">
        <f>'All Sports Exp'!W642</f>
        <v>5311.4703832752612</v>
      </c>
      <c r="H13" s="26">
        <f>'All Sports Exp'!W768</f>
        <v>6034.6082474226805</v>
      </c>
      <c r="I13" s="26">
        <f>'All Sports Exp'!W894</f>
        <v>5757.498360655738</v>
      </c>
      <c r="J13" s="26">
        <f>'All Sports Exp'!W1020</f>
        <v>5292.1779935275081</v>
      </c>
      <c r="K13" s="30">
        <f t="shared" si="0"/>
        <v>56204.638331560462</v>
      </c>
      <c r="L13" s="30">
        <f t="shared" si="1"/>
        <v>6244.9598146178287</v>
      </c>
    </row>
    <row r="14" spans="1:12" x14ac:dyDescent="0.15">
      <c r="A14" s="10" t="s">
        <v>37</v>
      </c>
      <c r="B14" s="26">
        <f>'All Sports Exp'!W13</f>
        <v>4446.1606557377045</v>
      </c>
      <c r="C14" s="26">
        <f>'All Sports Exp'!W139</f>
        <v>3222.4584717607972</v>
      </c>
      <c r="D14" s="26">
        <f>'All Sports Exp'!W265</f>
        <v>3195.9704918032785</v>
      </c>
      <c r="E14" s="26">
        <f>'All Sports Exp'!W391</f>
        <v>2841.6529209621995</v>
      </c>
      <c r="F14" s="26">
        <f>'All Sports Exp'!W517</f>
        <v>3109.3035714285716</v>
      </c>
      <c r="G14" s="26">
        <f>'All Sports Exp'!W643</f>
        <v>2961.810276679842</v>
      </c>
      <c r="H14" s="26">
        <f>'All Sports Exp'!W769</f>
        <v>3118.1555555555556</v>
      </c>
      <c r="I14" s="26">
        <f>'All Sports Exp'!W895</f>
        <v>3479.7083333333335</v>
      </c>
      <c r="J14" s="26">
        <f>'All Sports Exp'!W1021</f>
        <v>4911.561290322581</v>
      </c>
      <c r="K14" s="30">
        <f t="shared" si="0"/>
        <v>31286.781567583861</v>
      </c>
      <c r="L14" s="30">
        <f t="shared" si="1"/>
        <v>3476.3090630648735</v>
      </c>
    </row>
    <row r="15" spans="1:12" x14ac:dyDescent="0.15">
      <c r="A15" s="10" t="s">
        <v>39</v>
      </c>
      <c r="B15" s="26">
        <f>'All Sports Exp'!W14</f>
        <v>6496.0608365019016</v>
      </c>
      <c r="C15" s="26">
        <f>'All Sports Exp'!W140</f>
        <v>5577.0215053763441</v>
      </c>
      <c r="D15" s="26">
        <f>'All Sports Exp'!W266</f>
        <v>5407.8685121107264</v>
      </c>
      <c r="E15" s="26">
        <f>'All Sports Exp'!W392</f>
        <v>5391.7481751824816</v>
      </c>
      <c r="F15" s="26">
        <f>'All Sports Exp'!W518</f>
        <v>7240.4111498257844</v>
      </c>
      <c r="G15" s="26">
        <f>'All Sports Exp'!W644</f>
        <v>4279.421875</v>
      </c>
      <c r="H15" s="26">
        <f>'All Sports Exp'!W770</f>
        <v>6180.7818930041149</v>
      </c>
      <c r="I15" s="26">
        <f>'All Sports Exp'!W896</f>
        <v>8058.8467432950192</v>
      </c>
      <c r="J15" s="26">
        <f>'All Sports Exp'!W1022</f>
        <v>7034.6335616438355</v>
      </c>
      <c r="K15" s="30">
        <f t="shared" si="0"/>
        <v>55666.794251940213</v>
      </c>
      <c r="L15" s="30">
        <f t="shared" si="1"/>
        <v>6185.1993613266905</v>
      </c>
    </row>
    <row r="16" spans="1:12" x14ac:dyDescent="0.15">
      <c r="A16" s="10" t="s">
        <v>41</v>
      </c>
      <c r="B16" s="26">
        <f>'All Sports Exp'!W15</f>
        <v>4237.22</v>
      </c>
      <c r="C16" s="26">
        <f>'All Sports Exp'!W141</f>
        <v>4314.7596899224809</v>
      </c>
      <c r="D16" s="26">
        <f>'All Sports Exp'!W267</f>
        <v>4480.0115830115828</v>
      </c>
      <c r="E16" s="26">
        <f>'All Sports Exp'!W393</f>
        <v>2791.0373443983403</v>
      </c>
      <c r="F16" s="26">
        <f>'All Sports Exp'!W519</f>
        <v>3621.3333333333335</v>
      </c>
      <c r="G16" s="26">
        <f>'All Sports Exp'!W645</f>
        <v>2707.7319148936172</v>
      </c>
      <c r="H16" s="26">
        <f>'All Sports Exp'!W771</f>
        <v>3326.3195020746889</v>
      </c>
      <c r="I16" s="26">
        <f>'All Sports Exp'!W897</f>
        <v>3435.3</v>
      </c>
      <c r="J16" s="26">
        <f>'All Sports Exp'!W1023</f>
        <v>3605.2877358490564</v>
      </c>
      <c r="K16" s="30">
        <f t="shared" si="0"/>
        <v>32519.0011034831</v>
      </c>
      <c r="L16" s="30">
        <f t="shared" si="1"/>
        <v>3613.2223448314558</v>
      </c>
    </row>
    <row r="17" spans="1:12" x14ac:dyDescent="0.15">
      <c r="A17" s="10" t="s">
        <v>42</v>
      </c>
      <c r="B17" s="26">
        <f>'All Sports Exp'!W16</f>
        <v>6503.3408071748881</v>
      </c>
      <c r="C17" s="26">
        <f>'All Sports Exp'!W142</f>
        <v>5455.9825327510916</v>
      </c>
      <c r="D17" s="26">
        <f>'All Sports Exp'!W268</f>
        <v>5887.3836206896549</v>
      </c>
      <c r="E17" s="26">
        <f>'All Sports Exp'!W394</f>
        <v>3950.0080971659918</v>
      </c>
      <c r="F17" s="26">
        <f>'All Sports Exp'!W520</f>
        <v>6113.4918032786882</v>
      </c>
      <c r="G17" s="26">
        <f>'All Sports Exp'!W646</f>
        <v>4307.6233766233763</v>
      </c>
      <c r="H17" s="26">
        <f>'All Sports Exp'!W772</f>
        <v>6438.5555555555557</v>
      </c>
      <c r="I17" s="26">
        <f>'All Sports Exp'!W898</f>
        <v>4140.6691729323311</v>
      </c>
      <c r="J17" s="26">
        <f>'All Sports Exp'!W1024</f>
        <v>4107.086956521739</v>
      </c>
      <c r="K17" s="30">
        <f t="shared" si="0"/>
        <v>46904.141922693314</v>
      </c>
      <c r="L17" s="30">
        <f t="shared" si="1"/>
        <v>5211.5713247437016</v>
      </c>
    </row>
    <row r="18" spans="1:12" x14ac:dyDescent="0.15">
      <c r="A18" s="10" t="s">
        <v>44</v>
      </c>
      <c r="B18" s="26">
        <f>'All Sports Exp'!W17</f>
        <v>5930.5637393767702</v>
      </c>
      <c r="C18" s="26">
        <f>'All Sports Exp'!W143</f>
        <v>5844.5389221556889</v>
      </c>
      <c r="D18" s="26">
        <f>'All Sports Exp'!W269</f>
        <v>5529.1772151898731</v>
      </c>
      <c r="E18" s="26">
        <f>'All Sports Exp'!W395</f>
        <v>5215.0216718266256</v>
      </c>
      <c r="F18" s="26">
        <f>'All Sports Exp'!W521</f>
        <v>6987.9523809523807</v>
      </c>
      <c r="G18" s="26">
        <f>'All Sports Exp'!W647</f>
        <v>3515.4707317073171</v>
      </c>
      <c r="H18" s="26">
        <f>'All Sports Exp'!W773</f>
        <v>7089.1243093922649</v>
      </c>
      <c r="I18" s="26">
        <f>'All Sports Exp'!W899</f>
        <v>6637.0472727272727</v>
      </c>
      <c r="J18" s="26">
        <f>'All Sports Exp'!W1025</f>
        <v>7788.9928825622774</v>
      </c>
      <c r="K18" s="30">
        <f t="shared" si="0"/>
        <v>54537.889125890477</v>
      </c>
      <c r="L18" s="30">
        <f t="shared" si="1"/>
        <v>6059.7654584322754</v>
      </c>
    </row>
    <row r="19" spans="1:12" x14ac:dyDescent="0.15">
      <c r="A19" s="10" t="s">
        <v>45</v>
      </c>
      <c r="B19" s="26">
        <f>'All Sports Exp'!W18</f>
        <v>4422.8551724137933</v>
      </c>
      <c r="C19" s="26">
        <f>'All Sports Exp'!W144</f>
        <v>4202.6143344709899</v>
      </c>
      <c r="D19" s="26">
        <f>'All Sports Exp'!W270</f>
        <v>5978.8979591836733</v>
      </c>
      <c r="E19" s="26">
        <f>'All Sports Exp'!W396</f>
        <v>4646.0079365079364</v>
      </c>
      <c r="F19" s="26">
        <f>'All Sports Exp'!W522</f>
        <v>7508.8812260536397</v>
      </c>
      <c r="G19" s="26">
        <f>'All Sports Exp'!W648</f>
        <v>4041.8642857142859</v>
      </c>
      <c r="H19" s="26">
        <f>'All Sports Exp'!W774</f>
        <v>6522.59375</v>
      </c>
      <c r="I19" s="26">
        <f>'All Sports Exp'!W900</f>
        <v>8380.4277108433744</v>
      </c>
      <c r="J19" s="26">
        <f>'All Sports Exp'!W1026</f>
        <v>5349.217391304348</v>
      </c>
      <c r="K19" s="30">
        <f t="shared" si="0"/>
        <v>51053.359766492038</v>
      </c>
      <c r="L19" s="30">
        <f t="shared" si="1"/>
        <v>5672.5955296102265</v>
      </c>
    </row>
    <row r="20" spans="1:12" x14ac:dyDescent="0.15">
      <c r="A20" s="10" t="s">
        <v>46</v>
      </c>
      <c r="B20" s="26">
        <f>'All Sports Exp'!W19</f>
        <v>2424.1698717948716</v>
      </c>
      <c r="C20" s="26">
        <f>'All Sports Exp'!W145</f>
        <v>2799.1388888888887</v>
      </c>
      <c r="D20" s="26">
        <f>'All Sports Exp'!W271</f>
        <v>2781.4754098360654</v>
      </c>
      <c r="E20" s="26">
        <f>'All Sports Exp'!W397</f>
        <v>3028.1490683229813</v>
      </c>
      <c r="F20" s="26">
        <f>'All Sports Exp'!W523</f>
        <v>3567.0675241157555</v>
      </c>
      <c r="G20" s="26">
        <f>'All Sports Exp'!W649</f>
        <v>1616.4536741214058</v>
      </c>
      <c r="H20" s="26">
        <f>'All Sports Exp'!W775</f>
        <v>2861.9113924050635</v>
      </c>
      <c r="I20" s="26">
        <f>'All Sports Exp'!W901</f>
        <v>2412.1115384615387</v>
      </c>
      <c r="J20" s="26">
        <f>'All Sports Exp'!W1027</f>
        <v>3256.7708333333335</v>
      </c>
      <c r="K20" s="30">
        <f t="shared" si="0"/>
        <v>24747.248201279905</v>
      </c>
      <c r="L20" s="30">
        <f t="shared" si="1"/>
        <v>2749.6942445866562</v>
      </c>
    </row>
    <row r="21" spans="1:12" x14ac:dyDescent="0.15">
      <c r="A21" s="10" t="s">
        <v>47</v>
      </c>
      <c r="B21" s="26">
        <f>'All Sports Exp'!W20</f>
        <v>4659.4525862068967</v>
      </c>
      <c r="C21" s="26">
        <f>'All Sports Exp'!W146</f>
        <v>4610.9873417721519</v>
      </c>
      <c r="D21" s="26">
        <f>'All Sports Exp'!W272</f>
        <v>2530.8700265251991</v>
      </c>
      <c r="E21" s="26">
        <f>'All Sports Exp'!W398</f>
        <v>4232.1992481203006</v>
      </c>
      <c r="F21" s="26">
        <f>'All Sports Exp'!W524</f>
        <v>4585.9740259740256</v>
      </c>
      <c r="G21" s="26">
        <f>'All Sports Exp'!W650</f>
        <v>3157.9350649350649</v>
      </c>
      <c r="H21" s="26">
        <f>'All Sports Exp'!W776</f>
        <v>3785.1125541125543</v>
      </c>
      <c r="I21" s="26">
        <f>'All Sports Exp'!W902</f>
        <v>4309.0663265306121</v>
      </c>
      <c r="J21" s="26">
        <f>'All Sports Exp'!W1028</f>
        <v>4508.7882352941178</v>
      </c>
      <c r="K21" s="30">
        <f t="shared" si="0"/>
        <v>36380.385409470917</v>
      </c>
      <c r="L21" s="30">
        <f t="shared" si="1"/>
        <v>4042.2650454967684</v>
      </c>
    </row>
    <row r="22" spans="1:12" x14ac:dyDescent="0.15">
      <c r="A22" s="10" t="s">
        <v>49</v>
      </c>
      <c r="B22" s="26">
        <f>'All Sports Exp'!W21</f>
        <v>3462.0528301886793</v>
      </c>
      <c r="C22" s="26">
        <f>'All Sports Exp'!W147</f>
        <v>3784.3206751054854</v>
      </c>
      <c r="D22" s="26">
        <f>'All Sports Exp'!W273</f>
        <v>4794.5843621399181</v>
      </c>
      <c r="E22" s="26">
        <f>'All Sports Exp'!W399</f>
        <v>4128.7284482758623</v>
      </c>
      <c r="F22" s="26">
        <f>'All Sports Exp'!W525</f>
        <v>5078.3404255319147</v>
      </c>
      <c r="G22" s="26">
        <f>'All Sports Exp'!W651</f>
        <v>3762.9798387096776</v>
      </c>
      <c r="H22" s="26">
        <f>'All Sports Exp'!W777</f>
        <v>4613.0203252032525</v>
      </c>
      <c r="I22" s="26">
        <f>'All Sports Exp'!W903</f>
        <v>4949.8571428571431</v>
      </c>
      <c r="J22" s="26">
        <f>'All Sports Exp'!W1029</f>
        <v>4759.3381642512077</v>
      </c>
      <c r="K22" s="30">
        <f t="shared" si="0"/>
        <v>39333.222212263143</v>
      </c>
      <c r="L22" s="30">
        <f t="shared" si="1"/>
        <v>4370.358023584794</v>
      </c>
    </row>
    <row r="23" spans="1:12" x14ac:dyDescent="0.15">
      <c r="A23" s="10" t="s">
        <v>50</v>
      </c>
      <c r="B23" s="26">
        <f>'All Sports Exp'!W22</f>
        <v>11567.928571428571</v>
      </c>
      <c r="C23" s="26">
        <f>'All Sports Exp'!W148</f>
        <v>10660.033333333333</v>
      </c>
      <c r="D23" s="26">
        <f>'All Sports Exp'!W274</f>
        <v>11253.185410334347</v>
      </c>
      <c r="E23" s="26">
        <f>'All Sports Exp'!W400</f>
        <v>9195.193181818182</v>
      </c>
      <c r="F23" s="26">
        <f>'All Sports Exp'!W526</f>
        <v>12398.708108108109</v>
      </c>
      <c r="G23" s="26">
        <f>'All Sports Exp'!W652</f>
        <v>8570.2055214723932</v>
      </c>
      <c r="H23" s="26">
        <f>'All Sports Exp'!W778</f>
        <v>9179.532981530343</v>
      </c>
      <c r="I23" s="26">
        <f>'All Sports Exp'!W904</f>
        <v>9040.625</v>
      </c>
      <c r="J23" s="26">
        <f>'All Sports Exp'!W1030</f>
        <v>7851.980446927374</v>
      </c>
      <c r="K23" s="30">
        <f t="shared" si="0"/>
        <v>89717.392554952661</v>
      </c>
      <c r="L23" s="30">
        <f t="shared" si="1"/>
        <v>9968.5991727725177</v>
      </c>
    </row>
    <row r="24" spans="1:12" x14ac:dyDescent="0.15">
      <c r="A24" s="10" t="s">
        <v>51</v>
      </c>
      <c r="B24" s="26">
        <f>'All Sports Exp'!W23</f>
        <v>5182.4975369458125</v>
      </c>
      <c r="C24" s="26">
        <f>'All Sports Exp'!W149</f>
        <v>5822.5138888888887</v>
      </c>
      <c r="D24" s="26">
        <f>'All Sports Exp'!W275</f>
        <v>5538.3540669856457</v>
      </c>
      <c r="E24" s="26">
        <f>'All Sports Exp'!W401</f>
        <v>5054.878787878788</v>
      </c>
      <c r="F24" s="26">
        <f>'All Sports Exp'!W527</f>
        <v>8483.6960784313724</v>
      </c>
      <c r="G24" s="26">
        <f>'All Sports Exp'!W653</f>
        <v>4509.796875</v>
      </c>
      <c r="H24" s="26">
        <f>'All Sports Exp'!W779</f>
        <v>8741.3149171270725</v>
      </c>
      <c r="I24" s="26">
        <f>'All Sports Exp'!W905</f>
        <v>11636.538011695906</v>
      </c>
      <c r="J24" s="26">
        <f>'All Sports Exp'!W1031</f>
        <v>13248.374193548387</v>
      </c>
      <c r="K24" s="30">
        <f t="shared" si="0"/>
        <v>68217.964356501878</v>
      </c>
      <c r="L24" s="30">
        <f t="shared" si="1"/>
        <v>7579.7738173890975</v>
      </c>
    </row>
    <row r="25" spans="1:12" x14ac:dyDescent="0.15">
      <c r="A25" s="10" t="s">
        <v>53</v>
      </c>
      <c r="B25" s="26">
        <f>'All Sports Exp'!W24</f>
        <v>3824.1067961165049</v>
      </c>
      <c r="C25" s="26">
        <f>'All Sports Exp'!W150</f>
        <v>4507.4223300970871</v>
      </c>
      <c r="D25" s="26">
        <f>'All Sports Exp'!W276</f>
        <v>3723.3744075829386</v>
      </c>
      <c r="E25" s="26">
        <f>'All Sports Exp'!W402</f>
        <v>4025.644329896907</v>
      </c>
      <c r="F25" s="26">
        <f>'All Sports Exp'!W528</f>
        <v>4568.4627659574471</v>
      </c>
      <c r="G25" s="26">
        <f>'All Sports Exp'!W654</f>
        <v>2450.8040201005024</v>
      </c>
      <c r="H25" s="26">
        <f>'All Sports Exp'!W780</f>
        <v>3429.3179487179486</v>
      </c>
      <c r="I25" s="26">
        <f>'All Sports Exp'!W906</f>
        <v>3336.140625</v>
      </c>
      <c r="J25" s="26">
        <f>'All Sports Exp'!W1032</f>
        <v>3113.4805194805194</v>
      </c>
      <c r="K25" s="30">
        <f t="shared" si="0"/>
        <v>32978.753742949855</v>
      </c>
      <c r="L25" s="30">
        <f t="shared" si="1"/>
        <v>3664.3059714388728</v>
      </c>
    </row>
    <row r="26" spans="1:12" x14ac:dyDescent="0.15">
      <c r="A26" s="10" t="s">
        <v>54</v>
      </c>
      <c r="B26" s="26">
        <f>'All Sports Exp'!W25</f>
        <v>2778.9447004608296</v>
      </c>
      <c r="C26" s="26">
        <f>'All Sports Exp'!W151</f>
        <v>3343.0769230769229</v>
      </c>
      <c r="D26" s="26">
        <f>'All Sports Exp'!W277</f>
        <v>2588.3025641025642</v>
      </c>
      <c r="E26" s="26">
        <f>'All Sports Exp'!W403</f>
        <v>3523.9278846153848</v>
      </c>
      <c r="F26" s="26">
        <f>'All Sports Exp'!W529</f>
        <v>12536.721649484536</v>
      </c>
      <c r="G26" s="26">
        <f>'All Sports Exp'!W655</f>
        <v>5143.4452054794519</v>
      </c>
      <c r="H26" s="26">
        <f>'All Sports Exp'!W781</f>
        <v>3955.3020833333335</v>
      </c>
      <c r="I26" s="26">
        <f>'All Sports Exp'!W907</f>
        <v>6433.1581920903955</v>
      </c>
      <c r="J26" s="26">
        <f>'All Sports Exp'!W1033</f>
        <v>5947.0376344086026</v>
      </c>
      <c r="K26" s="30">
        <f t="shared" si="0"/>
        <v>46249.916837052027</v>
      </c>
      <c r="L26" s="30">
        <f t="shared" si="1"/>
        <v>5138.8796485613366</v>
      </c>
    </row>
    <row r="27" spans="1:12" x14ac:dyDescent="0.15">
      <c r="A27" s="10" t="s">
        <v>55</v>
      </c>
      <c r="B27" s="26">
        <f>'All Sports Exp'!W26</f>
        <v>6938.1922141119221</v>
      </c>
      <c r="C27" s="26">
        <f>'All Sports Exp'!W152</f>
        <v>6348.1194805194809</v>
      </c>
      <c r="D27" s="26">
        <f>'All Sports Exp'!W278</f>
        <v>6045.4524421593833</v>
      </c>
      <c r="E27" s="26">
        <f>'All Sports Exp'!W404</f>
        <v>6169.1903553299489</v>
      </c>
      <c r="F27" s="26">
        <f>'All Sports Exp'!W530</f>
        <v>7585.7704081632655</v>
      </c>
      <c r="G27" s="26">
        <f>'All Sports Exp'!W656</f>
        <v>5232.5606469002696</v>
      </c>
      <c r="H27" s="26">
        <f>'All Sports Exp'!W782</f>
        <v>6167.0336134453783</v>
      </c>
      <c r="I27" s="26">
        <f>'All Sports Exp'!W908</f>
        <v>5810.994680851064</v>
      </c>
      <c r="J27" s="26">
        <f>'All Sports Exp'!W1034</f>
        <v>5570.0874316939889</v>
      </c>
      <c r="K27" s="30">
        <f t="shared" si="0"/>
        <v>55867.401273174692</v>
      </c>
      <c r="L27" s="30">
        <f t="shared" si="1"/>
        <v>6207.4890303527436</v>
      </c>
    </row>
    <row r="28" spans="1:12" x14ac:dyDescent="0.15">
      <c r="A28" s="10" t="s">
        <v>56</v>
      </c>
      <c r="B28" s="26">
        <f>'All Sports Exp'!W27</f>
        <v>11646.6</v>
      </c>
      <c r="C28" s="26">
        <f>'All Sports Exp'!W153</f>
        <v>10119.983935742972</v>
      </c>
      <c r="D28" s="26">
        <f>'All Sports Exp'!W279</f>
        <v>10285.077868852459</v>
      </c>
      <c r="E28" s="26">
        <f>'All Sports Exp'!W405</f>
        <v>9602.3372549019605</v>
      </c>
      <c r="F28" s="26">
        <f>'All Sports Exp'!W531</f>
        <v>14058.491452991453</v>
      </c>
      <c r="G28" s="26">
        <f>'All Sports Exp'!W657</f>
        <v>9173.434782608696</v>
      </c>
      <c r="H28" s="26">
        <f>'All Sports Exp'!W783</f>
        <v>10495.492805755395</v>
      </c>
      <c r="I28" s="26">
        <f>'All Sports Exp'!W909</f>
        <v>9617.3724696356276</v>
      </c>
      <c r="J28" s="26">
        <f>'All Sports Exp'!W1035</f>
        <v>7294.8637873754151</v>
      </c>
      <c r="K28" s="30">
        <f t="shared" si="0"/>
        <v>92293.654357863983</v>
      </c>
      <c r="L28" s="30">
        <f t="shared" si="1"/>
        <v>10254.850484207109</v>
      </c>
    </row>
    <row r="29" spans="1:12" x14ac:dyDescent="0.15">
      <c r="A29" s="10" t="s">
        <v>58</v>
      </c>
      <c r="B29" s="26">
        <f>'All Sports Exp'!W28</f>
        <v>9281.2727272727279</v>
      </c>
      <c r="C29" s="26">
        <f>'All Sports Exp'!W154</f>
        <v>7032.1638225255974</v>
      </c>
      <c r="D29" s="26">
        <f>'All Sports Exp'!W280</f>
        <v>6254.322580645161</v>
      </c>
      <c r="E29" s="26">
        <f>'All Sports Exp'!W406</f>
        <v>6460.1717171717173</v>
      </c>
      <c r="F29" s="26">
        <f>'All Sports Exp'!W532</f>
        <v>9331.4632587859433</v>
      </c>
      <c r="G29" s="26">
        <f>'All Sports Exp'!W658</f>
        <v>5954.0686274509808</v>
      </c>
      <c r="H29" s="26">
        <f>'All Sports Exp'!W784</f>
        <v>9577.2326388888887</v>
      </c>
      <c r="I29" s="26">
        <f>'All Sports Exp'!W910</f>
        <v>9330.402173913044</v>
      </c>
      <c r="J29" s="26">
        <f>'All Sports Exp'!W1036</f>
        <v>7828.778181818182</v>
      </c>
      <c r="K29" s="30">
        <f t="shared" si="0"/>
        <v>71049.875728472238</v>
      </c>
      <c r="L29" s="30">
        <f t="shared" si="1"/>
        <v>7894.4306364969152</v>
      </c>
    </row>
    <row r="30" spans="1:12" x14ac:dyDescent="0.15">
      <c r="A30" s="10" t="s">
        <v>60</v>
      </c>
      <c r="B30" s="26">
        <f>'All Sports Exp'!W29</f>
        <v>4031.8613138686133</v>
      </c>
      <c r="C30" s="26">
        <f>'All Sports Exp'!W155</f>
        <v>3847.4079999999999</v>
      </c>
      <c r="D30" s="26">
        <f>'All Sports Exp'!W281</f>
        <v>4256.652</v>
      </c>
      <c r="E30" s="26">
        <f>'All Sports Exp'!W407</f>
        <v>3533.4338235294117</v>
      </c>
      <c r="F30" s="26">
        <f>'All Sports Exp'!W533</f>
        <v>5141.4746543778801</v>
      </c>
      <c r="G30" s="26">
        <f>'All Sports Exp'!W659</f>
        <v>3953.1428571428573</v>
      </c>
      <c r="H30" s="26">
        <f>'All Sports Exp'!W785</f>
        <v>3881.6893617021278</v>
      </c>
      <c r="I30" s="26">
        <f>'All Sports Exp'!W911</f>
        <v>3340.5497382198951</v>
      </c>
      <c r="J30" s="26">
        <f>'All Sports Exp'!W1037</f>
        <v>2631.3133640552996</v>
      </c>
      <c r="K30" s="30">
        <f t="shared" si="0"/>
        <v>34617.525112896088</v>
      </c>
      <c r="L30" s="30">
        <f t="shared" si="1"/>
        <v>3846.3916792106766</v>
      </c>
    </row>
    <row r="31" spans="1:12" x14ac:dyDescent="0.15">
      <c r="A31" s="10" t="s">
        <v>61</v>
      </c>
      <c r="B31" s="26">
        <f>'All Sports Exp'!W30</f>
        <v>6478.16</v>
      </c>
      <c r="C31" s="26">
        <f>'All Sports Exp'!W156</f>
        <v>5826.6893491124256</v>
      </c>
      <c r="D31" s="26">
        <f>'All Sports Exp'!W282</f>
        <v>4860.6822429906542</v>
      </c>
      <c r="E31" s="26">
        <f>'All Sports Exp'!W408</f>
        <v>4684.7610619469024</v>
      </c>
      <c r="F31" s="26">
        <f>'All Sports Exp'!W534</f>
        <v>5586.3454545454542</v>
      </c>
      <c r="G31" s="26">
        <f>'All Sports Exp'!W660</f>
        <v>4052.7801204819275</v>
      </c>
      <c r="H31" s="26">
        <f>'All Sports Exp'!W786</f>
        <v>4498.8007117437719</v>
      </c>
      <c r="I31" s="26">
        <f>'All Sports Exp'!W912</f>
        <v>4236.2918287937746</v>
      </c>
      <c r="J31" s="26">
        <f>'All Sports Exp'!W1038</f>
        <v>2813.9259259259261</v>
      </c>
      <c r="K31" s="30">
        <f t="shared" si="0"/>
        <v>43038.436695540833</v>
      </c>
      <c r="L31" s="30">
        <f t="shared" si="1"/>
        <v>4782.0485217267596</v>
      </c>
    </row>
    <row r="32" spans="1:12" x14ac:dyDescent="0.15">
      <c r="A32" s="10" t="s">
        <v>63</v>
      </c>
      <c r="B32" s="26">
        <f>'All Sports Exp'!W31</f>
        <v>12942.234042553191</v>
      </c>
      <c r="C32" s="26">
        <f>'All Sports Exp'!W157</f>
        <v>12086.413669064748</v>
      </c>
      <c r="D32" s="26">
        <f>'All Sports Exp'!W283</f>
        <v>10761.604240282686</v>
      </c>
      <c r="E32" s="26">
        <f>'All Sports Exp'!W409</f>
        <v>10886.609427609428</v>
      </c>
      <c r="F32" s="26">
        <f>'All Sports Exp'!W535</f>
        <v>14951.355311355312</v>
      </c>
      <c r="G32" s="26">
        <f>'All Sports Exp'!W661</f>
        <v>10581.569721115538</v>
      </c>
      <c r="H32" s="26">
        <f>'All Sports Exp'!W787</f>
        <v>13667.71875</v>
      </c>
      <c r="I32" s="26">
        <f>'All Sports Exp'!W913</f>
        <v>11786.624489795919</v>
      </c>
      <c r="J32" s="26">
        <f>'All Sports Exp'!W1039</f>
        <v>10650.434615384615</v>
      </c>
      <c r="K32" s="30">
        <f t="shared" si="0"/>
        <v>108314.56426716145</v>
      </c>
      <c r="L32" s="30">
        <f t="shared" si="1"/>
        <v>12034.95158524016</v>
      </c>
    </row>
    <row r="33" spans="1:12" x14ac:dyDescent="0.15">
      <c r="A33" s="10" t="s">
        <v>65</v>
      </c>
      <c r="B33" s="26">
        <f>'All Sports Exp'!W32</f>
        <v>3940.6614583333335</v>
      </c>
      <c r="C33" s="26">
        <f>'All Sports Exp'!W158</f>
        <v>4237.6609195402298</v>
      </c>
      <c r="D33" s="26">
        <f>'All Sports Exp'!W284</f>
        <v>3944.5595238095239</v>
      </c>
      <c r="E33" s="26">
        <f>'All Sports Exp'!W410</f>
        <v>3933.6407185628741</v>
      </c>
      <c r="F33" s="26">
        <f>'All Sports Exp'!W536</f>
        <v>6060.9825581395353</v>
      </c>
      <c r="G33" s="26">
        <f>'All Sports Exp'!W662</f>
        <v>3739.3112582781455</v>
      </c>
      <c r="H33" s="26">
        <f>'All Sports Exp'!W788</f>
        <v>7136.2627737226276</v>
      </c>
      <c r="I33" s="26">
        <f>'All Sports Exp'!W914</f>
        <v>7049.1210191082801</v>
      </c>
      <c r="J33" s="26">
        <f>'All Sports Exp'!W1040</f>
        <v>6805.9178082191784</v>
      </c>
      <c r="K33" s="30">
        <f t="shared" si="0"/>
        <v>46848.118037713728</v>
      </c>
      <c r="L33" s="30">
        <f t="shared" si="1"/>
        <v>5205.3464486348585</v>
      </c>
    </row>
    <row r="34" spans="1:12" x14ac:dyDescent="0.15">
      <c r="A34" s="10" t="s">
        <v>66</v>
      </c>
      <c r="B34" s="26">
        <f>'All Sports Exp'!W33</f>
        <v>6285.2830188679245</v>
      </c>
      <c r="C34" s="26">
        <f>'All Sports Exp'!W159</f>
        <v>5364.0826446280989</v>
      </c>
      <c r="D34" s="26">
        <f>'All Sports Exp'!W285</f>
        <v>5274.5020746887967</v>
      </c>
      <c r="E34" s="26">
        <f>'All Sports Exp'!W411</f>
        <v>4918.0350877192986</v>
      </c>
      <c r="F34" s="26">
        <f>'All Sports Exp'!W537</f>
        <v>6734.5607476635514</v>
      </c>
      <c r="G34" s="26">
        <f>'All Sports Exp'!W663</f>
        <v>4703.7864077669901</v>
      </c>
      <c r="H34" s="26">
        <f>'All Sports Exp'!W789</f>
        <v>6134.4474885844747</v>
      </c>
      <c r="I34" s="26">
        <f>'All Sports Exp'!W915</f>
        <v>5824.5601851851852</v>
      </c>
      <c r="J34" s="26">
        <f>'All Sports Exp'!W1041</f>
        <v>6006.3026315789475</v>
      </c>
      <c r="K34" s="30">
        <f t="shared" si="0"/>
        <v>51245.560286683263</v>
      </c>
      <c r="L34" s="30">
        <f t="shared" si="1"/>
        <v>5693.9511429648073</v>
      </c>
    </row>
    <row r="35" spans="1:12" x14ac:dyDescent="0.15">
      <c r="A35" s="10" t="s">
        <v>68</v>
      </c>
      <c r="B35" s="26">
        <f>'All Sports Exp'!W34</f>
        <v>3197.9741379310344</v>
      </c>
      <c r="C35" s="26">
        <f>'All Sports Exp'!W160</f>
        <v>3188.9044943820227</v>
      </c>
      <c r="D35" s="26">
        <f>'All Sports Exp'!W286</f>
        <v>3449</v>
      </c>
      <c r="E35" s="26">
        <f>'All Sports Exp'!W412</f>
        <v>4358.8179012345681</v>
      </c>
      <c r="F35" s="26">
        <f>'All Sports Exp'!W538</f>
        <v>4772.7287581699347</v>
      </c>
      <c r="G35" s="26">
        <f>'All Sports Exp'!W664</f>
        <v>3170.4225806451614</v>
      </c>
      <c r="H35" s="26">
        <f>'All Sports Exp'!W790</f>
        <v>3412.1234177215188</v>
      </c>
      <c r="I35" s="26">
        <f>'All Sports Exp'!W916</f>
        <v>3615.7994100294986</v>
      </c>
      <c r="J35" s="26">
        <f>'All Sports Exp'!W1042</f>
        <v>3176.003164556962</v>
      </c>
      <c r="K35" s="30">
        <f t="shared" si="0"/>
        <v>32341.773864670704</v>
      </c>
      <c r="L35" s="30">
        <f t="shared" si="1"/>
        <v>3593.530429407856</v>
      </c>
    </row>
    <row r="36" spans="1:12" x14ac:dyDescent="0.15">
      <c r="A36" s="10" t="s">
        <v>69</v>
      </c>
      <c r="B36" s="26">
        <f>'All Sports Exp'!W35</f>
        <v>7833.8151447661467</v>
      </c>
      <c r="C36" s="26">
        <f>'All Sports Exp'!W161</f>
        <v>6768.9459459459458</v>
      </c>
      <c r="D36" s="26">
        <f>'All Sports Exp'!W287</f>
        <v>6936.4605263157891</v>
      </c>
      <c r="E36" s="26">
        <f>'All Sports Exp'!W413</f>
        <v>6134.9377593360996</v>
      </c>
      <c r="F36" s="26">
        <f>'All Sports Exp'!W539</f>
        <v>7803.2899786780381</v>
      </c>
      <c r="G36" s="26">
        <f>'All Sports Exp'!W665</f>
        <v>5484.3508771929828</v>
      </c>
      <c r="H36" s="26">
        <f>'All Sports Exp'!W791</f>
        <v>6866.5236051502143</v>
      </c>
      <c r="I36" s="26">
        <f>'All Sports Exp'!W917</f>
        <v>6660.5906313645619</v>
      </c>
      <c r="J36" s="26">
        <f>'All Sports Exp'!W1043</f>
        <v>6706.8239130434786</v>
      </c>
      <c r="K36" s="30">
        <f t="shared" si="0"/>
        <v>61195.738381793257</v>
      </c>
      <c r="L36" s="30">
        <f t="shared" si="1"/>
        <v>6799.5264868659178</v>
      </c>
    </row>
    <row r="37" spans="1:12" x14ac:dyDescent="0.15">
      <c r="A37" s="10" t="s">
        <v>70</v>
      </c>
      <c r="B37" s="26">
        <f>'All Sports Exp'!W36</f>
        <v>7834.6756756756758</v>
      </c>
      <c r="C37" s="26">
        <f>'All Sports Exp'!W162</f>
        <v>7077.5369127516778</v>
      </c>
      <c r="D37" s="26">
        <f>'All Sports Exp'!W288</f>
        <v>6081.9871794871797</v>
      </c>
      <c r="E37" s="26">
        <f>'All Sports Exp'!W414</f>
        <v>6442.2641509433961</v>
      </c>
      <c r="F37" s="26">
        <f>'All Sports Exp'!W540</f>
        <v>8899.4249999999993</v>
      </c>
      <c r="G37" s="26">
        <f>'All Sports Exp'!W666</f>
        <v>4865.917159763314</v>
      </c>
      <c r="H37" s="26">
        <f>'All Sports Exp'!W792</f>
        <v>6860.9386503067481</v>
      </c>
      <c r="I37" s="26">
        <f>'All Sports Exp'!W918</f>
        <v>6987.5298013245038</v>
      </c>
      <c r="J37" s="26">
        <f>'All Sports Exp'!W1044</f>
        <v>5676.2795031055903</v>
      </c>
      <c r="K37" s="30">
        <f t="shared" si="0"/>
        <v>60726.554033358087</v>
      </c>
      <c r="L37" s="30">
        <f t="shared" si="1"/>
        <v>6747.3948925953428</v>
      </c>
    </row>
    <row r="38" spans="1:12" x14ac:dyDescent="0.15">
      <c r="A38" s="10" t="s">
        <v>72</v>
      </c>
      <c r="B38" s="26">
        <f>'All Sports Exp'!W37</f>
        <v>10425.67543859649</v>
      </c>
      <c r="C38" s="26">
        <f>'All Sports Exp'!W163</f>
        <v>11580.974747474747</v>
      </c>
      <c r="D38" s="26">
        <f>'All Sports Exp'!W289</f>
        <v>10873.117021276596</v>
      </c>
      <c r="E38" s="26">
        <f>'All Sports Exp'!W415</f>
        <v>11498.975155279502</v>
      </c>
      <c r="F38" s="26">
        <f>'All Sports Exp'!W541</f>
        <v>14420.274725274725</v>
      </c>
      <c r="G38" s="26">
        <f>'All Sports Exp'!W667</f>
        <v>7262.8395061728397</v>
      </c>
      <c r="H38" s="26">
        <f>'All Sports Exp'!W793</f>
        <v>8206.1881188118805</v>
      </c>
      <c r="I38" s="26">
        <f>'All Sports Exp'!W919</f>
        <v>7437.2673267326736</v>
      </c>
      <c r="J38" s="26">
        <f>'All Sports Exp'!W1045</f>
        <v>7035.6208791208792</v>
      </c>
      <c r="K38" s="30">
        <f t="shared" si="0"/>
        <v>88740.932918740335</v>
      </c>
      <c r="L38" s="30">
        <f t="shared" si="1"/>
        <v>9860.1036576378156</v>
      </c>
    </row>
    <row r="39" spans="1:12" x14ac:dyDescent="0.15">
      <c r="A39" s="10" t="s">
        <v>74</v>
      </c>
      <c r="B39" s="26">
        <f>'All Sports Exp'!W38</f>
        <v>4231.2823529411762</v>
      </c>
      <c r="C39" s="26">
        <f>'All Sports Exp'!W164</f>
        <v>3744.9801587301586</v>
      </c>
      <c r="D39" s="26">
        <f>'All Sports Exp'!W290</f>
        <v>3534.3425605536331</v>
      </c>
      <c r="E39" s="26">
        <f>'All Sports Exp'!W416</f>
        <v>6848.3726235741442</v>
      </c>
      <c r="F39" s="26">
        <f>'All Sports Exp'!W542</f>
        <v>8754.9143968871595</v>
      </c>
      <c r="G39" s="26">
        <f>'All Sports Exp'!W668</f>
        <v>6543.7609561752988</v>
      </c>
      <c r="H39" s="26">
        <f>'All Sports Exp'!W794</f>
        <v>8309.3471074380159</v>
      </c>
      <c r="I39" s="26">
        <f>'All Sports Exp'!W920</f>
        <v>7770.9037037037033</v>
      </c>
      <c r="J39" s="26">
        <f>'All Sports Exp'!W1046</f>
        <v>6843.3666666666668</v>
      </c>
      <c r="K39" s="30">
        <f t="shared" si="0"/>
        <v>56581.270526669956</v>
      </c>
      <c r="L39" s="30">
        <f t="shared" si="1"/>
        <v>6286.8078362966617</v>
      </c>
    </row>
    <row r="40" spans="1:12" x14ac:dyDescent="0.15">
      <c r="A40" s="10" t="s">
        <v>76</v>
      </c>
      <c r="B40" s="26">
        <f>'All Sports Exp'!W39</f>
        <v>7659.8254545454547</v>
      </c>
      <c r="C40" s="26">
        <f>'All Sports Exp'!W165</f>
        <v>7076.4411764705883</v>
      </c>
      <c r="D40" s="26">
        <f>'All Sports Exp'!W291</f>
        <v>7438.1044176706828</v>
      </c>
      <c r="E40" s="26">
        <f>'All Sports Exp'!W417</f>
        <v>6307.613636363636</v>
      </c>
      <c r="F40" s="26">
        <f>'All Sports Exp'!W543</f>
        <v>8813.1343873517781</v>
      </c>
      <c r="G40" s="26">
        <f>'All Sports Exp'!W669</f>
        <v>5185.8358778625952</v>
      </c>
      <c r="H40" s="26">
        <f>'All Sports Exp'!W795</f>
        <v>6488.0357142857147</v>
      </c>
      <c r="I40" s="26">
        <f>'All Sports Exp'!W921</f>
        <v>6613.6262975778545</v>
      </c>
      <c r="J40" s="26">
        <f>'All Sports Exp'!W1047</f>
        <v>5949.1917293233082</v>
      </c>
      <c r="K40" s="30">
        <f t="shared" si="0"/>
        <v>61531.808691451602</v>
      </c>
      <c r="L40" s="30">
        <f t="shared" si="1"/>
        <v>6836.8676323835116</v>
      </c>
    </row>
    <row r="41" spans="1:12" x14ac:dyDescent="0.15">
      <c r="A41" s="10" t="s">
        <v>77</v>
      </c>
      <c r="B41" s="26">
        <f>'All Sports Exp'!W40</f>
        <v>4530.5249999999996</v>
      </c>
      <c r="C41" s="26">
        <f>'All Sports Exp'!W166</f>
        <v>4445.028571428571</v>
      </c>
      <c r="D41" s="26">
        <f>'All Sports Exp'!W292</f>
        <v>4331.0925925925922</v>
      </c>
      <c r="E41" s="26">
        <f>'All Sports Exp'!W418</f>
        <v>4040.9266055045873</v>
      </c>
      <c r="F41" s="26">
        <f>'All Sports Exp'!W544</f>
        <v>5372.7409090909086</v>
      </c>
      <c r="G41" s="26">
        <f>'All Sports Exp'!W670</f>
        <v>3762.6347031963469</v>
      </c>
      <c r="H41" s="26">
        <f>'All Sports Exp'!W796</f>
        <v>3952.579185520362</v>
      </c>
      <c r="I41" s="26">
        <f>'All Sports Exp'!W922</f>
        <v>3828.0807174887891</v>
      </c>
      <c r="J41" s="26">
        <f>'All Sports Exp'!W1048</f>
        <v>3455.7914893617021</v>
      </c>
      <c r="K41" s="30">
        <f t="shared" si="0"/>
        <v>37719.399774183868</v>
      </c>
      <c r="L41" s="30">
        <f t="shared" si="1"/>
        <v>4191.0444193537633</v>
      </c>
    </row>
    <row r="42" spans="1:12" x14ac:dyDescent="0.15">
      <c r="A42" s="10" t="s">
        <v>79</v>
      </c>
      <c r="B42" s="26">
        <f>'All Sports Exp'!W41</f>
        <v>9320.7551020408155</v>
      </c>
      <c r="C42" s="26">
        <f>'All Sports Exp'!W167</f>
        <v>9884.6638297872341</v>
      </c>
      <c r="D42" s="26">
        <f>'All Sports Exp'!W293</f>
        <v>9390.6790123456794</v>
      </c>
      <c r="E42" s="26">
        <f>'All Sports Exp'!W419</f>
        <v>8300.0778210116732</v>
      </c>
      <c r="F42" s="26">
        <f>'All Sports Exp'!W545</f>
        <v>10036.103999999999</v>
      </c>
      <c r="G42" s="26">
        <f>'All Sports Exp'!W671</f>
        <v>7157.9435483870966</v>
      </c>
      <c r="H42" s="26">
        <f>'All Sports Exp'!W797</f>
        <v>8811.1157024793392</v>
      </c>
      <c r="I42" s="26">
        <f>'All Sports Exp'!W923</f>
        <v>8647.5193133047214</v>
      </c>
      <c r="J42" s="26">
        <f>'All Sports Exp'!W1049</f>
        <v>8190.2815126050418</v>
      </c>
      <c r="K42" s="30">
        <f t="shared" si="0"/>
        <v>79739.139841961602</v>
      </c>
      <c r="L42" s="30">
        <f t="shared" si="1"/>
        <v>8859.9044268846228</v>
      </c>
    </row>
    <row r="43" spans="1:12" x14ac:dyDescent="0.15">
      <c r="A43" s="10" t="s">
        <v>80</v>
      </c>
      <c r="B43" s="26">
        <f>'All Sports Exp'!W42</f>
        <v>8310.5975609756097</v>
      </c>
      <c r="C43" s="26">
        <f>'All Sports Exp'!W168</f>
        <v>8160.4108658743635</v>
      </c>
      <c r="D43" s="26">
        <f>'All Sports Exp'!W294</f>
        <v>7390.2977232924695</v>
      </c>
      <c r="E43" s="26">
        <f>'All Sports Exp'!W420</f>
        <v>7184.6846846846847</v>
      </c>
      <c r="F43" s="26">
        <f>'All Sports Exp'!W546</f>
        <v>8231.6303939962472</v>
      </c>
      <c r="G43" s="26">
        <f>'All Sports Exp'!W672</f>
        <v>6471.45</v>
      </c>
      <c r="H43" s="26">
        <f>'All Sports Exp'!W798</f>
        <v>9592.7178329571107</v>
      </c>
      <c r="I43" s="26">
        <f>'All Sports Exp'!W924</f>
        <v>6231.2679324894516</v>
      </c>
      <c r="J43" s="26">
        <f>'All Sports Exp'!W1050</f>
        <v>6129.4560669456068</v>
      </c>
      <c r="K43" s="30">
        <f t="shared" si="0"/>
        <v>67702.513061215548</v>
      </c>
      <c r="L43" s="30">
        <f t="shared" si="1"/>
        <v>7522.5014512461721</v>
      </c>
    </row>
    <row r="44" spans="1:12" x14ac:dyDescent="0.15">
      <c r="A44" s="10" t="s">
        <v>81</v>
      </c>
      <c r="B44" s="26">
        <f>'All Sports Exp'!W43</f>
        <v>3471.5748987854249</v>
      </c>
      <c r="C44" s="26">
        <f>'All Sports Exp'!W169</f>
        <v>3382.5708333333332</v>
      </c>
      <c r="D44" s="26">
        <f>'All Sports Exp'!W295</f>
        <v>2604.8260869565215</v>
      </c>
      <c r="E44" s="26">
        <f>'All Sports Exp'!W421</f>
        <v>3011.2008196721313</v>
      </c>
      <c r="F44" s="26">
        <f>'All Sports Exp'!W547</f>
        <v>3989.2017543859647</v>
      </c>
      <c r="G44" s="26">
        <f>'All Sports Exp'!W673</f>
        <v>2640.3254901960786</v>
      </c>
      <c r="H44" s="26">
        <f>'All Sports Exp'!W799</f>
        <v>4244.727272727273</v>
      </c>
      <c r="I44" s="26">
        <f>'All Sports Exp'!W925</f>
        <v>3342.6039999999998</v>
      </c>
      <c r="J44" s="26">
        <f>'All Sports Exp'!W1051</f>
        <v>2956.1847389558234</v>
      </c>
      <c r="K44" s="30">
        <f t="shared" si="0"/>
        <v>29643.215895012549</v>
      </c>
      <c r="L44" s="30">
        <f t="shared" si="1"/>
        <v>3293.6906550013941</v>
      </c>
    </row>
    <row r="45" spans="1:12" x14ac:dyDescent="0.15">
      <c r="A45" s="10" t="s">
        <v>82</v>
      </c>
      <c r="B45" s="26">
        <f>'All Sports Exp'!W44</f>
        <v>8814.0326797385624</v>
      </c>
      <c r="C45" s="26">
        <f>'All Sports Exp'!W170</f>
        <v>9229.3109540636051</v>
      </c>
      <c r="D45" s="26">
        <f>'All Sports Exp'!W296</f>
        <v>6754.3529411764703</v>
      </c>
      <c r="E45" s="26">
        <f>'All Sports Exp'!W422</f>
        <v>8339.8041958041958</v>
      </c>
      <c r="F45" s="26">
        <f>'All Sports Exp'!W548</f>
        <v>8571.4401294498384</v>
      </c>
      <c r="G45" s="26">
        <f>'All Sports Exp'!W674</f>
        <v>4010.3778501628663</v>
      </c>
      <c r="H45" s="26">
        <f>'All Sports Exp'!W800</f>
        <v>6039.7212543554006</v>
      </c>
      <c r="I45" s="26">
        <f>'All Sports Exp'!W926</f>
        <v>4677.6178160919544</v>
      </c>
      <c r="J45" s="26">
        <f>'All Sports Exp'!W1052</f>
        <v>5653.3111111111111</v>
      </c>
      <c r="K45" s="30">
        <f t="shared" si="0"/>
        <v>62089.968931954005</v>
      </c>
      <c r="L45" s="30">
        <f t="shared" si="1"/>
        <v>6898.8854368837783</v>
      </c>
    </row>
    <row r="46" spans="1:12" x14ac:dyDescent="0.15">
      <c r="A46" s="10" t="s">
        <v>84</v>
      </c>
      <c r="B46" s="26">
        <f>'All Sports Exp'!W45</f>
        <v>7446.7623762376234</v>
      </c>
      <c r="C46" s="26">
        <f>'All Sports Exp'!W171</f>
        <v>5631.1476190476187</v>
      </c>
      <c r="D46" s="26">
        <f>'All Sports Exp'!W297</f>
        <v>5399.5124378109449</v>
      </c>
      <c r="E46" s="26">
        <f>'All Sports Exp'!W423</f>
        <v>4902.6651583710409</v>
      </c>
      <c r="F46" s="26">
        <f>'All Sports Exp'!W549</f>
        <v>7938.3706896551721</v>
      </c>
      <c r="G46" s="26">
        <f>'All Sports Exp'!W675</f>
        <v>4569.3991031390133</v>
      </c>
      <c r="H46" s="26">
        <f>'All Sports Exp'!W801</f>
        <v>6263.0360360360364</v>
      </c>
      <c r="I46" s="26">
        <f>'All Sports Exp'!W927</f>
        <v>6233.3033175355449</v>
      </c>
      <c r="J46" s="26">
        <f>'All Sports Exp'!W1053</f>
        <v>5029.8712446351929</v>
      </c>
      <c r="K46" s="30">
        <f t="shared" si="0"/>
        <v>53414.067982468187</v>
      </c>
      <c r="L46" s="30">
        <f t="shared" si="1"/>
        <v>5934.8964424964652</v>
      </c>
    </row>
    <row r="47" spans="1:12" x14ac:dyDescent="0.15">
      <c r="A47" s="10" t="s">
        <v>85</v>
      </c>
      <c r="B47" s="26">
        <f>'All Sports Exp'!W46</f>
        <v>7781.6757679180892</v>
      </c>
      <c r="C47" s="26">
        <f>'All Sports Exp'!W172</f>
        <v>4708.358024691358</v>
      </c>
      <c r="D47" s="26">
        <f>'All Sports Exp'!W298</f>
        <v>5722.7157534246571</v>
      </c>
      <c r="E47" s="26">
        <f>'All Sports Exp'!W424</f>
        <v>4853.5709342560558</v>
      </c>
      <c r="F47" s="26">
        <f>'All Sports Exp'!W550</f>
        <v>5771.422535211268</v>
      </c>
      <c r="G47" s="26">
        <f>'All Sports Exp'!W676</f>
        <v>4849.7577854671281</v>
      </c>
      <c r="H47" s="26">
        <f>'All Sports Exp'!W802</f>
        <v>5765.1687898089176</v>
      </c>
      <c r="I47" s="26">
        <f>'All Sports Exp'!W928</f>
        <v>6191.380434782609</v>
      </c>
      <c r="J47" s="26">
        <f>'All Sports Exp'!W1054</f>
        <v>5947.501976284585</v>
      </c>
      <c r="K47" s="30">
        <f t="shared" si="0"/>
        <v>51591.552001844662</v>
      </c>
      <c r="L47" s="30">
        <f t="shared" si="1"/>
        <v>5732.3946668716289</v>
      </c>
    </row>
    <row r="48" spans="1:12" x14ac:dyDescent="0.15">
      <c r="A48" s="10" t="s">
        <v>87</v>
      </c>
      <c r="B48" s="26">
        <f>'All Sports Exp'!W47</f>
        <v>10760.918287937744</v>
      </c>
      <c r="C48" s="26">
        <f>'All Sports Exp'!W173</f>
        <v>10423.208494208495</v>
      </c>
      <c r="D48" s="26">
        <f>'All Sports Exp'!W299</f>
        <v>7985.6332046332045</v>
      </c>
      <c r="E48" s="26">
        <f>'All Sports Exp'!W425</f>
        <v>7213.0823970037454</v>
      </c>
      <c r="F48" s="26">
        <f>'All Sports Exp'!W551</f>
        <v>11075.620462046205</v>
      </c>
      <c r="G48" s="26">
        <f>'All Sports Exp'!W677</f>
        <v>6247.9965635738836</v>
      </c>
      <c r="H48" s="26">
        <f>'All Sports Exp'!W803</f>
        <v>9957.6857142857134</v>
      </c>
      <c r="I48" s="26">
        <f>'All Sports Exp'!W929</f>
        <v>9553.5477941176468</v>
      </c>
      <c r="J48" s="26">
        <f>'All Sports Exp'!W1055</f>
        <v>9888.9844357976654</v>
      </c>
      <c r="K48" s="30">
        <f t="shared" si="0"/>
        <v>83106.677353604304</v>
      </c>
      <c r="L48" s="30">
        <f t="shared" si="1"/>
        <v>9234.0752615115889</v>
      </c>
    </row>
    <row r="49" spans="1:12" x14ac:dyDescent="0.15">
      <c r="A49" s="10" t="s">
        <v>88</v>
      </c>
      <c r="B49" s="26">
        <f>'All Sports Exp'!W48</f>
        <v>4487.9289617486338</v>
      </c>
      <c r="C49" s="26">
        <f>'All Sports Exp'!W174</f>
        <v>4617.0353535353534</v>
      </c>
      <c r="D49" s="26">
        <f>'All Sports Exp'!W300</f>
        <v>3728.5906735751296</v>
      </c>
      <c r="E49" s="26">
        <f>'All Sports Exp'!W426</f>
        <v>4280.7044334975371</v>
      </c>
      <c r="F49" s="26">
        <f>'All Sports Exp'!W552</f>
        <v>5367.5728155339802</v>
      </c>
      <c r="G49" s="26">
        <f>'All Sports Exp'!W678</f>
        <v>3455.5482233502539</v>
      </c>
      <c r="H49" s="26">
        <f>'All Sports Exp'!W804</f>
        <v>4426.7177033492826</v>
      </c>
      <c r="I49" s="26">
        <f>'All Sports Exp'!W930</f>
        <v>4187.3051643192484</v>
      </c>
      <c r="J49" s="26">
        <f>'All Sports Exp'!W1056</f>
        <v>3800.5095238095237</v>
      </c>
      <c r="K49" s="30">
        <f t="shared" si="0"/>
        <v>38351.912852718946</v>
      </c>
      <c r="L49" s="30">
        <f t="shared" si="1"/>
        <v>4261.3236503021053</v>
      </c>
    </row>
    <row r="50" spans="1:12" x14ac:dyDescent="0.15">
      <c r="A50" s="10" t="s">
        <v>89</v>
      </c>
      <c r="B50" s="26">
        <f>'All Sports Exp'!W49</f>
        <v>7016.2481927710842</v>
      </c>
      <c r="C50" s="26">
        <f>'All Sports Exp'!W175</f>
        <v>7617.39205955335</v>
      </c>
      <c r="D50" s="26">
        <f>'All Sports Exp'!W301</f>
        <v>5984.9650537634407</v>
      </c>
      <c r="E50" s="26">
        <f>'All Sports Exp'!W427</f>
        <v>6364.2076502732243</v>
      </c>
      <c r="F50" s="26">
        <f>'All Sports Exp'!W553</f>
        <v>9033.7690140845079</v>
      </c>
      <c r="G50" s="26">
        <f>'All Sports Exp'!W679</f>
        <v>4889.7044776119401</v>
      </c>
      <c r="H50" s="26">
        <f>'All Sports Exp'!W805</f>
        <v>6665.8264705882357</v>
      </c>
      <c r="I50" s="26">
        <f>'All Sports Exp'!W931</f>
        <v>6015.2470930232557</v>
      </c>
      <c r="J50" s="26">
        <f>'All Sports Exp'!W1057</f>
        <v>4778.739130434783</v>
      </c>
      <c r="K50" s="30">
        <f t="shared" si="0"/>
        <v>58366.09914210382</v>
      </c>
      <c r="L50" s="30">
        <f t="shared" si="1"/>
        <v>6485.1221269004245</v>
      </c>
    </row>
    <row r="51" spans="1:12" x14ac:dyDescent="0.15">
      <c r="A51" s="10" t="s">
        <v>91</v>
      </c>
      <c r="B51" s="26">
        <f>'All Sports Exp'!W50</f>
        <v>7413.6057441253261</v>
      </c>
      <c r="C51" s="26">
        <f>'All Sports Exp'!W176</f>
        <v>8584.3925501432659</v>
      </c>
      <c r="D51" s="26">
        <f>'All Sports Exp'!W302</f>
        <v>6831.0026954177902</v>
      </c>
      <c r="E51" s="26">
        <f>'All Sports Exp'!W428</f>
        <v>4370.6000000000004</v>
      </c>
      <c r="F51" s="26">
        <f>'All Sports Exp'!W554</f>
        <v>5602.9095890410963</v>
      </c>
      <c r="G51" s="26">
        <f>'All Sports Exp'!W680</f>
        <v>3812.8215223097113</v>
      </c>
      <c r="H51" s="26">
        <f>'All Sports Exp'!W806</f>
        <v>5169.9013333333332</v>
      </c>
      <c r="I51" s="26">
        <f>'All Sports Exp'!W932</f>
        <v>5056.849582172702</v>
      </c>
      <c r="J51" s="26">
        <f>'All Sports Exp'!W1058</f>
        <v>5541.6629629629633</v>
      </c>
      <c r="K51" s="30">
        <f t="shared" si="0"/>
        <v>52383.745979506195</v>
      </c>
      <c r="L51" s="30">
        <f t="shared" si="1"/>
        <v>5820.416219945133</v>
      </c>
    </row>
    <row r="52" spans="1:12" x14ac:dyDescent="0.15">
      <c r="A52" s="10" t="s">
        <v>92</v>
      </c>
      <c r="B52" s="26">
        <f>'All Sports Exp'!W51</f>
        <v>3898.9467680608363</v>
      </c>
      <c r="C52" s="26">
        <f>'All Sports Exp'!W177</f>
        <v>4402.1153846153848</v>
      </c>
      <c r="D52" s="26">
        <f>'All Sports Exp'!W303</f>
        <v>4549.1578947368425</v>
      </c>
      <c r="E52" s="26">
        <f>'All Sports Exp'!W429</f>
        <v>4621.6309523809523</v>
      </c>
      <c r="F52" s="26">
        <f>'All Sports Exp'!W555</f>
        <v>5668.7399267399269</v>
      </c>
      <c r="G52" s="26">
        <f>'All Sports Exp'!W681</f>
        <v>4834.6639676113364</v>
      </c>
      <c r="H52" s="26">
        <f>'All Sports Exp'!W807</f>
        <v>6031.8923076923074</v>
      </c>
      <c r="I52" s="26">
        <f>'All Sports Exp'!W933</f>
        <v>5244.3732718894007</v>
      </c>
      <c r="J52" s="26">
        <f>'All Sports Exp'!W1059</f>
        <v>5999.9492385786798</v>
      </c>
      <c r="K52" s="30">
        <f t="shared" si="0"/>
        <v>45251.469712305669</v>
      </c>
      <c r="L52" s="30">
        <f t="shared" si="1"/>
        <v>5027.9410791450746</v>
      </c>
    </row>
    <row r="53" spans="1:12" x14ac:dyDescent="0.15">
      <c r="A53" s="10" t="s">
        <v>93</v>
      </c>
      <c r="B53" s="26">
        <f>'All Sports Exp'!W52</f>
        <v>18727.683794466404</v>
      </c>
      <c r="C53" s="26">
        <f>'All Sports Exp'!W178</f>
        <v>14098.533333333333</v>
      </c>
      <c r="D53" s="26">
        <f>'All Sports Exp'!W304</f>
        <v>7852.1538461538457</v>
      </c>
      <c r="E53" s="26">
        <f>'All Sports Exp'!W430</f>
        <v>6761.3963636363633</v>
      </c>
      <c r="F53" s="26">
        <f>'All Sports Exp'!W556</f>
        <v>9260.8901960784315</v>
      </c>
      <c r="G53" s="26">
        <f>'All Sports Exp'!W682</f>
        <v>4519.7568627450983</v>
      </c>
      <c r="H53" s="26">
        <f>'All Sports Exp'!W808</f>
        <v>7048.3237704918029</v>
      </c>
      <c r="I53" s="26">
        <f>'All Sports Exp'!W934</f>
        <v>5794.9453125</v>
      </c>
      <c r="J53" s="26">
        <f>'All Sports Exp'!W1060</f>
        <v>5780.8780487804879</v>
      </c>
      <c r="K53" s="30">
        <f t="shared" si="0"/>
        <v>79844.561528185761</v>
      </c>
      <c r="L53" s="30">
        <f t="shared" si="1"/>
        <v>8871.6179475761965</v>
      </c>
    </row>
    <row r="54" spans="1:12" x14ac:dyDescent="0.15">
      <c r="A54" s="10" t="s">
        <v>94</v>
      </c>
      <c r="B54" s="26">
        <f>'All Sports Exp'!W53</f>
        <v>7368.7317073170734</v>
      </c>
      <c r="C54" s="26">
        <f>'All Sports Exp'!W179</f>
        <v>6441.1113360323889</v>
      </c>
      <c r="D54" s="26">
        <f>'All Sports Exp'!W305</f>
        <v>6509.1278350515468</v>
      </c>
      <c r="E54" s="26">
        <f>'All Sports Exp'!W431</f>
        <v>5764.2764227642274</v>
      </c>
      <c r="F54" s="26">
        <f>'All Sports Exp'!W557</f>
        <v>7647.3122362869199</v>
      </c>
      <c r="G54" s="26">
        <f>'All Sports Exp'!W683</f>
        <v>5838.0041237113401</v>
      </c>
      <c r="H54" s="26">
        <f>'All Sports Exp'!W809</f>
        <v>6938.2704918032787</v>
      </c>
      <c r="I54" s="26">
        <f>'All Sports Exp'!W935</f>
        <v>6720.9915966386552</v>
      </c>
      <c r="J54" s="26">
        <f>'All Sports Exp'!W1061</f>
        <v>7337.1348600508909</v>
      </c>
      <c r="K54" s="30">
        <f t="shared" si="0"/>
        <v>60564.960609656315</v>
      </c>
      <c r="L54" s="30">
        <f t="shared" si="1"/>
        <v>6729.4400677395906</v>
      </c>
    </row>
    <row r="55" spans="1:12" x14ac:dyDescent="0.15">
      <c r="A55" s="10" t="s">
        <v>95</v>
      </c>
      <c r="B55" s="26">
        <f>'All Sports Exp'!W54</f>
        <v>7707.454545454545</v>
      </c>
      <c r="C55" s="26">
        <f>'All Sports Exp'!W180</f>
        <v>8449.8881789137376</v>
      </c>
      <c r="D55" s="26">
        <f>'All Sports Exp'!W306</f>
        <v>8419.4627831715206</v>
      </c>
      <c r="E55" s="26">
        <f>'All Sports Exp'!W432</f>
        <v>8118.139318885449</v>
      </c>
      <c r="F55" s="26">
        <f>'All Sports Exp'!W558</f>
        <v>9203.3252032520322</v>
      </c>
      <c r="G55" s="26">
        <f>'All Sports Exp'!W684</f>
        <v>5415.060606060606</v>
      </c>
      <c r="H55" s="26">
        <f>'All Sports Exp'!W810</f>
        <v>6588.6328767123287</v>
      </c>
      <c r="I55" s="26">
        <f>'All Sports Exp'!W936</f>
        <v>6935.4554707379139</v>
      </c>
      <c r="J55" s="26">
        <f>'All Sports Exp'!W1062</f>
        <v>7130.2312138728321</v>
      </c>
      <c r="K55" s="30">
        <f t="shared" si="0"/>
        <v>67967.650197060968</v>
      </c>
      <c r="L55" s="30">
        <f t="shared" si="1"/>
        <v>7551.9611330067746</v>
      </c>
    </row>
    <row r="56" spans="1:12" x14ac:dyDescent="0.15">
      <c r="A56" s="10" t="s">
        <v>97</v>
      </c>
      <c r="B56" s="26">
        <f>'All Sports Exp'!W55</f>
        <v>4427.2669039145903</v>
      </c>
      <c r="C56" s="26">
        <f>'All Sports Exp'!W181</f>
        <v>3521.8661971830984</v>
      </c>
      <c r="D56" s="26">
        <f>'All Sports Exp'!W307</f>
        <v>4186.9467680608368</v>
      </c>
      <c r="E56" s="26">
        <f>'All Sports Exp'!W433</f>
        <v>3657.7077464788731</v>
      </c>
      <c r="F56" s="26">
        <f>'All Sports Exp'!W559</f>
        <v>5879.7797833935019</v>
      </c>
      <c r="G56" s="26">
        <f>'All Sports Exp'!W685</f>
        <v>2612.1580459770116</v>
      </c>
      <c r="H56" s="26">
        <f>'All Sports Exp'!W811</f>
        <v>3781.0838323353291</v>
      </c>
      <c r="I56" s="26">
        <f>'All Sports Exp'!W937</f>
        <v>3518.2585227272725</v>
      </c>
      <c r="J56" s="26">
        <f>'All Sports Exp'!W1063</f>
        <v>3136.2108433734938</v>
      </c>
      <c r="K56" s="30">
        <f t="shared" si="0"/>
        <v>34721.278643444006</v>
      </c>
      <c r="L56" s="30">
        <f t="shared" si="1"/>
        <v>3857.9198492715564</v>
      </c>
    </row>
    <row r="57" spans="1:12" x14ac:dyDescent="0.15">
      <c r="A57" s="10" t="s">
        <v>99</v>
      </c>
      <c r="B57" s="26">
        <f>'All Sports Exp'!W56</f>
        <v>10149.14043583535</v>
      </c>
      <c r="C57" s="26">
        <f>'All Sports Exp'!W182</f>
        <v>10671.394160583941</v>
      </c>
      <c r="D57" s="26">
        <f>'All Sports Exp'!W308</f>
        <v>11189.156565656565</v>
      </c>
      <c r="E57" s="26">
        <f>'All Sports Exp'!W434</f>
        <v>10601.660621761657</v>
      </c>
      <c r="F57" s="26">
        <f>'All Sports Exp'!W560</f>
        <v>12669.592000000001</v>
      </c>
      <c r="G57" s="26">
        <f>'All Sports Exp'!W686</f>
        <v>9105.1493333333328</v>
      </c>
      <c r="H57" s="26">
        <f>'All Sports Exp'!W812</f>
        <v>11360.111398963731</v>
      </c>
      <c r="I57" s="26">
        <f>'All Sports Exp'!W938</f>
        <v>9372.5776566757486</v>
      </c>
      <c r="J57" s="26">
        <f>'All Sports Exp'!W1064</f>
        <v>8706.7389033942563</v>
      </c>
      <c r="K57" s="30">
        <f t="shared" si="0"/>
        <v>93825.521076204575</v>
      </c>
      <c r="L57" s="30">
        <f t="shared" si="1"/>
        <v>10425.057897356064</v>
      </c>
    </row>
    <row r="58" spans="1:12" x14ac:dyDescent="0.15">
      <c r="A58" s="10" t="s">
        <v>100</v>
      </c>
      <c r="B58" s="26">
        <f>'All Sports Exp'!W57</f>
        <v>15084.512367491167</v>
      </c>
      <c r="C58" s="26">
        <f>'All Sports Exp'!W183</f>
        <v>13716.3</v>
      </c>
      <c r="D58" s="26">
        <f>'All Sports Exp'!W309</f>
        <v>16289.462585034014</v>
      </c>
      <c r="E58" s="26">
        <f>'All Sports Exp'!W435</f>
        <v>12076.140684410646</v>
      </c>
      <c r="F58" s="26">
        <f>'All Sports Exp'!W561</f>
        <v>11435.582329317269</v>
      </c>
      <c r="G58" s="26">
        <f>'All Sports Exp'!W687</f>
        <v>10701.79365079365</v>
      </c>
      <c r="H58" s="26">
        <f>'All Sports Exp'!W813</f>
        <v>15184.652</v>
      </c>
      <c r="I58" s="26">
        <f>'All Sports Exp'!W939</f>
        <v>8411.5962264150949</v>
      </c>
      <c r="J58" s="26">
        <f>'All Sports Exp'!W1065</f>
        <v>10338.023474178404</v>
      </c>
      <c r="K58" s="30">
        <f t="shared" si="0"/>
        <v>113238.06331764026</v>
      </c>
      <c r="L58" s="30">
        <f t="shared" si="1"/>
        <v>12582.007035293362</v>
      </c>
    </row>
    <row r="59" spans="1:12" x14ac:dyDescent="0.15">
      <c r="A59" s="10" t="s">
        <v>101</v>
      </c>
      <c r="B59" s="26">
        <f>'All Sports Exp'!W58</f>
        <v>5674.5274725274721</v>
      </c>
      <c r="C59" s="26">
        <f>'All Sports Exp'!W184</f>
        <v>5492.6380368098162</v>
      </c>
      <c r="D59" s="26">
        <f>'All Sports Exp'!W310</f>
        <v>5067.2122905027936</v>
      </c>
      <c r="E59" s="26">
        <f>'All Sports Exp'!W436</f>
        <v>4600.253731343284</v>
      </c>
      <c r="F59" s="26">
        <f>'All Sports Exp'!W562</f>
        <v>6375.4029126213591</v>
      </c>
      <c r="G59" s="26">
        <f>'All Sports Exp'!W688</f>
        <v>4044.6</v>
      </c>
      <c r="H59" s="26">
        <f>'All Sports Exp'!W814</f>
        <v>5504.162436548223</v>
      </c>
      <c r="I59" s="26">
        <f>'All Sports Exp'!W940</f>
        <v>4536.6149068322984</v>
      </c>
      <c r="J59" s="26">
        <f>'All Sports Exp'!W1066</f>
        <v>3976.6971428571428</v>
      </c>
      <c r="K59" s="30">
        <f t="shared" si="0"/>
        <v>45272.108930042385</v>
      </c>
      <c r="L59" s="30">
        <f t="shared" si="1"/>
        <v>5030.2343255602646</v>
      </c>
    </row>
    <row r="60" spans="1:12" x14ac:dyDescent="0.15">
      <c r="A60" s="10" t="s">
        <v>102</v>
      </c>
      <c r="B60" s="26">
        <f>'All Sports Exp'!W59</f>
        <v>11725.785425101214</v>
      </c>
      <c r="C60" s="26">
        <f>'All Sports Exp'!W185</f>
        <v>9326.2580645161288</v>
      </c>
      <c r="D60" s="26">
        <f>'All Sports Exp'!W311</f>
        <v>8830.5256410256407</v>
      </c>
      <c r="E60" s="26">
        <f>'All Sports Exp'!W437</f>
        <v>9153.8444444444449</v>
      </c>
      <c r="F60" s="26">
        <f>'All Sports Exp'!W563</f>
        <v>12476.948275862069</v>
      </c>
      <c r="G60" s="26">
        <f>'All Sports Exp'!W689</f>
        <v>8064.4366812227072</v>
      </c>
      <c r="H60" s="26">
        <f>'All Sports Exp'!W815</f>
        <v>11539.832599118943</v>
      </c>
      <c r="I60" s="26">
        <f>'All Sports Exp'!W941</f>
        <v>12060.495049504951</v>
      </c>
      <c r="J60" s="26">
        <f>'All Sports Exp'!W1067</f>
        <v>9068.5512820512813</v>
      </c>
      <c r="K60" s="30">
        <f t="shared" si="0"/>
        <v>92246.677462847394</v>
      </c>
      <c r="L60" s="30">
        <f t="shared" si="1"/>
        <v>10249.630829205265</v>
      </c>
    </row>
    <row r="61" spans="1:12" x14ac:dyDescent="0.15">
      <c r="A61" s="10" t="s">
        <v>103</v>
      </c>
      <c r="B61" s="26">
        <f>'All Sports Exp'!W60</f>
        <v>8802.4230769230762</v>
      </c>
      <c r="C61" s="26">
        <f>'All Sports Exp'!W186</f>
        <v>7710.5088105726873</v>
      </c>
      <c r="D61" s="26">
        <f>'All Sports Exp'!W312</f>
        <v>7962.6335697399527</v>
      </c>
      <c r="E61" s="26">
        <f>'All Sports Exp'!W438</f>
        <v>8437.25</v>
      </c>
      <c r="F61" s="26">
        <f>'All Sports Exp'!W564</f>
        <v>9864.6313131313127</v>
      </c>
      <c r="G61" s="26">
        <f>'All Sports Exp'!W690</f>
        <v>8489.917159763314</v>
      </c>
      <c r="H61" s="26">
        <f>'All Sports Exp'!W816</f>
        <v>11636.170418006432</v>
      </c>
      <c r="I61" s="26">
        <f>'All Sports Exp'!W942</f>
        <v>10434.444444444445</v>
      </c>
      <c r="J61" s="26">
        <f>'All Sports Exp'!W1068</f>
        <v>8044.0815709969793</v>
      </c>
      <c r="K61" s="30">
        <f t="shared" si="0"/>
        <v>81382.060363578203</v>
      </c>
      <c r="L61" s="30">
        <f t="shared" si="1"/>
        <v>9042.4511515086888</v>
      </c>
    </row>
    <row r="62" spans="1:12" x14ac:dyDescent="0.15">
      <c r="A62" s="10" t="s">
        <v>104</v>
      </c>
      <c r="B62" s="26">
        <f>'All Sports Exp'!W61</f>
        <v>8439.0168067226896</v>
      </c>
      <c r="C62" s="26">
        <f>'All Sports Exp'!W187</f>
        <v>8800.7774390243903</v>
      </c>
      <c r="D62" s="26">
        <f>'All Sports Exp'!W313</f>
        <v>7640.590909090909</v>
      </c>
      <c r="E62" s="26">
        <f>'All Sports Exp'!W439</f>
        <v>7935.3267973856209</v>
      </c>
      <c r="F62" s="26">
        <f>'All Sports Exp'!W565</f>
        <v>10656.831034482759</v>
      </c>
      <c r="G62" s="26">
        <f>'All Sports Exp'!W691</f>
        <v>6872.3407407407403</v>
      </c>
      <c r="H62" s="26">
        <f>'All Sports Exp'!W817</f>
        <v>11591.058419243986</v>
      </c>
      <c r="I62" s="26">
        <f>'All Sports Exp'!W943</f>
        <v>14095.763636363636</v>
      </c>
      <c r="J62" s="26">
        <f>'All Sports Exp'!W1069</f>
        <v>12715.887445887445</v>
      </c>
      <c r="K62" s="30">
        <f t="shared" si="0"/>
        <v>88747.593228942176</v>
      </c>
      <c r="L62" s="30">
        <f t="shared" si="1"/>
        <v>9860.8436921046869</v>
      </c>
    </row>
    <row r="63" spans="1:12" x14ac:dyDescent="0.15">
      <c r="A63" s="10" t="s">
        <v>105</v>
      </c>
      <c r="B63" s="26">
        <f>'All Sports Exp'!W62</f>
        <v>8071.5635838150292</v>
      </c>
      <c r="C63" s="26">
        <f>'All Sports Exp'!W188</f>
        <v>7287.4175824175827</v>
      </c>
      <c r="D63" s="26">
        <f>'All Sports Exp'!W314</f>
        <v>12293.855191256831</v>
      </c>
      <c r="E63" s="26">
        <f>'All Sports Exp'!W440</f>
        <v>11159.327777777778</v>
      </c>
      <c r="F63" s="26">
        <f>'All Sports Exp'!W566</f>
        <v>17684.204204204205</v>
      </c>
      <c r="G63" s="26">
        <f>'All Sports Exp'!W692</f>
        <v>11103.457300275482</v>
      </c>
      <c r="H63" s="26">
        <f>'All Sports Exp'!W818</f>
        <v>15278.699724517906</v>
      </c>
      <c r="I63" s="26">
        <f>'All Sports Exp'!W944</f>
        <v>15372.533724340175</v>
      </c>
      <c r="J63" s="26">
        <f>'All Sports Exp'!W1070</f>
        <v>15151.942598187312</v>
      </c>
      <c r="K63" s="30">
        <f t="shared" si="0"/>
        <v>113403.0016867923</v>
      </c>
      <c r="L63" s="30">
        <f t="shared" si="1"/>
        <v>12600.333520754699</v>
      </c>
    </row>
    <row r="64" spans="1:12" x14ac:dyDescent="0.15">
      <c r="A64" s="10" t="s">
        <v>106</v>
      </c>
      <c r="B64" s="26">
        <f>'All Sports Exp'!W63</f>
        <v>7089.1077844311376</v>
      </c>
      <c r="C64" s="26">
        <f>'All Sports Exp'!W189</f>
        <v>7194.8</v>
      </c>
      <c r="D64" s="26">
        <f>'All Sports Exp'!W315</f>
        <v>7234.5714285714284</v>
      </c>
      <c r="E64" s="26">
        <f>'All Sports Exp'!W441</f>
        <v>7467.4596273291927</v>
      </c>
      <c r="F64" s="26">
        <f>'All Sports Exp'!W567</f>
        <v>9919.2874251497014</v>
      </c>
      <c r="G64" s="26">
        <f>'All Sports Exp'!W693</f>
        <v>6906.1564245810059</v>
      </c>
      <c r="H64" s="26">
        <f>'All Sports Exp'!W819</f>
        <v>11215.102739726028</v>
      </c>
      <c r="I64" s="26">
        <f>'All Sports Exp'!W945</f>
        <v>11875.816326530612</v>
      </c>
      <c r="J64" s="26">
        <f>'All Sports Exp'!W1071</f>
        <v>9653.6081081081084</v>
      </c>
      <c r="K64" s="30">
        <f t="shared" si="0"/>
        <v>78555.909864427216</v>
      </c>
      <c r="L64" s="30">
        <f t="shared" si="1"/>
        <v>8728.4344293808026</v>
      </c>
    </row>
    <row r="65" spans="1:12" x14ac:dyDescent="0.15">
      <c r="A65" s="10" t="s">
        <v>107</v>
      </c>
      <c r="B65" s="26">
        <f>'All Sports Exp'!W64</f>
        <v>6165.666666666667</v>
      </c>
      <c r="C65" s="26">
        <f>'All Sports Exp'!W190</f>
        <v>5501.1502590673572</v>
      </c>
      <c r="D65" s="26">
        <f>'All Sports Exp'!W316</f>
        <v>5224.0256410256407</v>
      </c>
      <c r="E65" s="26">
        <f>'All Sports Exp'!W442</f>
        <v>5610.229946524064</v>
      </c>
      <c r="F65" s="26">
        <f>'All Sports Exp'!W568</f>
        <v>5818.420454545455</v>
      </c>
      <c r="G65" s="26">
        <f>'All Sports Exp'!W694</f>
        <v>5212.7118644067796</v>
      </c>
      <c r="H65" s="26">
        <f>'All Sports Exp'!W820</f>
        <v>6141.3510638297876</v>
      </c>
      <c r="I65" s="26">
        <f>'All Sports Exp'!W946</f>
        <v>5122.963730569948</v>
      </c>
      <c r="J65" s="26">
        <f>'All Sports Exp'!W1072</f>
        <v>4617.3274853801167</v>
      </c>
      <c r="K65" s="30">
        <f t="shared" si="0"/>
        <v>49413.847112015821</v>
      </c>
      <c r="L65" s="30">
        <f t="shared" si="1"/>
        <v>5490.4274568906467</v>
      </c>
    </row>
    <row r="66" spans="1:12" x14ac:dyDescent="0.15">
      <c r="A66" s="10" t="s">
        <v>108</v>
      </c>
      <c r="B66" s="26">
        <f>'All Sports Exp'!W65</f>
        <v>2438.1428571428573</v>
      </c>
      <c r="C66" s="26">
        <f>'All Sports Exp'!W191</f>
        <v>3185.3385416666665</v>
      </c>
      <c r="D66" s="26">
        <f>'All Sports Exp'!W317</f>
        <v>3140.9242424242425</v>
      </c>
      <c r="E66" s="26">
        <f>'All Sports Exp'!W443</f>
        <v>2233.9669811320755</v>
      </c>
      <c r="F66" s="26">
        <f>'All Sports Exp'!W569</f>
        <v>3243.9666666666667</v>
      </c>
      <c r="G66" s="26">
        <f>'All Sports Exp'!W695</f>
        <v>2869.7906976744184</v>
      </c>
      <c r="H66" s="26">
        <f>'All Sports Exp'!W821</f>
        <v>2978.9302325581393</v>
      </c>
      <c r="I66" s="26">
        <f>'All Sports Exp'!W947</f>
        <v>2606.4977973568284</v>
      </c>
      <c r="J66" s="26">
        <f>'All Sports Exp'!W1073</f>
        <v>3142.5654450261782</v>
      </c>
      <c r="K66" s="30">
        <f t="shared" si="0"/>
        <v>25840.123461648076</v>
      </c>
      <c r="L66" s="30">
        <f t="shared" si="1"/>
        <v>2871.1248290720087</v>
      </c>
    </row>
    <row r="67" spans="1:12" x14ac:dyDescent="0.15">
      <c r="A67" s="10" t="s">
        <v>109</v>
      </c>
      <c r="B67" s="26">
        <f>'All Sports Exp'!W66</f>
        <v>6001.1698113207549</v>
      </c>
      <c r="C67" s="26">
        <f>'All Sports Exp'!W192</f>
        <v>7623.0289017341038</v>
      </c>
      <c r="D67" s="26">
        <f>'All Sports Exp'!W318</f>
        <v>4360.6947368421052</v>
      </c>
      <c r="E67" s="26">
        <f>'All Sports Exp'!W444</f>
        <v>6894.9109947643983</v>
      </c>
      <c r="F67" s="26">
        <f>'All Sports Exp'!W570</f>
        <v>6585.1179487179488</v>
      </c>
      <c r="G67" s="26">
        <f>'All Sports Exp'!W696</f>
        <v>3906.4709302325582</v>
      </c>
      <c r="H67" s="26">
        <f>'All Sports Exp'!W822</f>
        <v>5179.412935323383</v>
      </c>
      <c r="I67" s="26">
        <f>'All Sports Exp'!W948</f>
        <v>4867.1025641025644</v>
      </c>
      <c r="J67" s="26">
        <f>'All Sports Exp'!W1074</f>
        <v>4414.8449197860964</v>
      </c>
      <c r="K67" s="30">
        <f t="shared" si="0"/>
        <v>49832.753742823908</v>
      </c>
      <c r="L67" s="30">
        <f t="shared" si="1"/>
        <v>5536.9726380915454</v>
      </c>
    </row>
    <row r="68" spans="1:12" x14ac:dyDescent="0.15">
      <c r="A68" s="10" t="s">
        <v>110</v>
      </c>
      <c r="B68" s="26">
        <f>'All Sports Exp'!W67</f>
        <v>3588.4493392070485</v>
      </c>
      <c r="C68" s="26">
        <f>'All Sports Exp'!W193</f>
        <v>3637.8705357142858</v>
      </c>
      <c r="D68" s="26">
        <f>'All Sports Exp'!W319</f>
        <v>3161.3409836065575</v>
      </c>
      <c r="E68" s="26">
        <f>'All Sports Exp'!W445</f>
        <v>3106.5077881619936</v>
      </c>
      <c r="F68" s="26">
        <f>'All Sports Exp'!W571</f>
        <v>4384.1166666666668</v>
      </c>
      <c r="G68" s="26">
        <f>'All Sports Exp'!W697</f>
        <v>2923.955326460481</v>
      </c>
      <c r="H68" s="26">
        <f>'All Sports Exp'!W823</f>
        <v>3368.8509933774835</v>
      </c>
      <c r="I68" s="26">
        <f>'All Sports Exp'!W949</f>
        <v>3740.6666666666665</v>
      </c>
      <c r="J68" s="26">
        <f>'All Sports Exp'!W1075</f>
        <v>3572.5104895104896</v>
      </c>
      <c r="K68" s="30">
        <f t="shared" ref="K68:K128" si="2">SUM(B68:J68)</f>
        <v>31484.268789371672</v>
      </c>
      <c r="L68" s="30">
        <f t="shared" ref="L68:L128" si="3">AVERAGE(B68:J68)</f>
        <v>3498.2520877079637</v>
      </c>
    </row>
    <row r="69" spans="1:12" x14ac:dyDescent="0.15">
      <c r="A69" s="10" t="s">
        <v>111</v>
      </c>
      <c r="B69" s="26">
        <f>'All Sports Exp'!W68</f>
        <v>4332.4585152838426</v>
      </c>
      <c r="C69" s="26">
        <f>'All Sports Exp'!W194</f>
        <v>3636.4655172413795</v>
      </c>
      <c r="D69" s="26">
        <f>'All Sports Exp'!W320</f>
        <v>3001.2669322709162</v>
      </c>
      <c r="E69" s="26">
        <f>'All Sports Exp'!W446</f>
        <v>3015.5662650602408</v>
      </c>
      <c r="F69" s="26">
        <f>'All Sports Exp'!W572</f>
        <v>3768.8655462184875</v>
      </c>
      <c r="G69" s="26">
        <f>'All Sports Exp'!W698</f>
        <v>2773.6869565217389</v>
      </c>
      <c r="H69" s="26">
        <f>'All Sports Exp'!W824</f>
        <v>4242.7229437229435</v>
      </c>
      <c r="I69" s="26">
        <f>'All Sports Exp'!W950</f>
        <v>4588.9621621621618</v>
      </c>
      <c r="J69" s="26">
        <f>'All Sports Exp'!W1076</f>
        <v>4274.756345177665</v>
      </c>
      <c r="K69" s="30">
        <f t="shared" si="2"/>
        <v>33634.751183659377</v>
      </c>
      <c r="L69" s="30">
        <f t="shared" si="3"/>
        <v>3737.1945759621531</v>
      </c>
    </row>
    <row r="70" spans="1:12" x14ac:dyDescent="0.15">
      <c r="A70" s="10" t="s">
        <v>112</v>
      </c>
      <c r="B70" s="26">
        <f>'All Sports Exp'!W69</f>
        <v>5313.3492822966509</v>
      </c>
      <c r="C70" s="26">
        <f>'All Sports Exp'!W195</f>
        <v>4210.9555555555553</v>
      </c>
      <c r="D70" s="26">
        <f>'All Sports Exp'!W321</f>
        <v>3686.1699029126212</v>
      </c>
      <c r="E70" s="26">
        <f>'All Sports Exp'!W447</f>
        <v>4024.1055276381908</v>
      </c>
      <c r="F70" s="26">
        <f>'All Sports Exp'!W573</f>
        <v>6353.3302325581399</v>
      </c>
      <c r="G70" s="26">
        <f>'All Sports Exp'!W699</f>
        <v>4747.7867298578203</v>
      </c>
      <c r="H70" s="26">
        <f>'All Sports Exp'!W825</f>
        <v>6620.152709359606</v>
      </c>
      <c r="I70" s="26">
        <f>'All Sports Exp'!W951</f>
        <v>6380.9514563106795</v>
      </c>
      <c r="J70" s="26">
        <f>'All Sports Exp'!W1077</f>
        <v>6487.5083798882679</v>
      </c>
      <c r="K70" s="30">
        <f t="shared" si="2"/>
        <v>47824.309776377537</v>
      </c>
      <c r="L70" s="30">
        <f t="shared" si="3"/>
        <v>5313.8121973752823</v>
      </c>
    </row>
    <row r="71" spans="1:12" x14ac:dyDescent="0.15">
      <c r="A71" s="10" t="s">
        <v>113</v>
      </c>
      <c r="B71" s="26">
        <f>'All Sports Exp'!W70</f>
        <v>12418.57528957529</v>
      </c>
      <c r="C71" s="26">
        <f>'All Sports Exp'!W196</f>
        <v>11390.494545454545</v>
      </c>
      <c r="D71" s="26">
        <f>'All Sports Exp'!W322</f>
        <v>11191.42803030303</v>
      </c>
      <c r="E71" s="26">
        <f>'All Sports Exp'!W448</f>
        <v>9112.3094339622639</v>
      </c>
      <c r="F71" s="26">
        <f>'All Sports Exp'!W574</f>
        <v>13280.075471698114</v>
      </c>
      <c r="G71" s="26">
        <f>'All Sports Exp'!W700</f>
        <v>8741.9040000000005</v>
      </c>
      <c r="H71" s="26">
        <f>'All Sports Exp'!W826</f>
        <v>10438.666666666666</v>
      </c>
      <c r="I71" s="26">
        <f>'All Sports Exp'!W952</f>
        <v>8661.8619246861927</v>
      </c>
      <c r="J71" s="26">
        <f>'All Sports Exp'!W1078</f>
        <v>10202.558558558558</v>
      </c>
      <c r="K71" s="30">
        <f t="shared" si="2"/>
        <v>95437.873920904647</v>
      </c>
      <c r="L71" s="30">
        <f t="shared" si="3"/>
        <v>10604.208213433849</v>
      </c>
    </row>
    <row r="72" spans="1:12" x14ac:dyDescent="0.15">
      <c r="A72" s="10" t="s">
        <v>114</v>
      </c>
      <c r="B72" s="26">
        <f>'All Sports Exp'!W71</f>
        <v>15118.343137254902</v>
      </c>
      <c r="C72" s="26">
        <f>'All Sports Exp'!W197</f>
        <v>14327.554098360655</v>
      </c>
      <c r="D72" s="26">
        <f>'All Sports Exp'!W323</f>
        <v>13618.782747603835</v>
      </c>
      <c r="E72" s="26">
        <f>'All Sports Exp'!W449</f>
        <v>11661.972727272727</v>
      </c>
      <c r="F72" s="26">
        <f>'All Sports Exp'!W575</f>
        <v>13234.649842271294</v>
      </c>
      <c r="G72" s="26">
        <f>'All Sports Exp'!W701</f>
        <v>10875.843416370108</v>
      </c>
      <c r="H72" s="26">
        <f>'All Sports Exp'!W827</f>
        <v>12434.825503355705</v>
      </c>
      <c r="I72" s="26">
        <f>'All Sports Exp'!W953</f>
        <v>11904.26714801444</v>
      </c>
      <c r="J72" s="26">
        <f>'All Sports Exp'!W1079</f>
        <v>13349.833333333334</v>
      </c>
      <c r="K72" s="30">
        <f t="shared" si="2"/>
        <v>116526.07195383699</v>
      </c>
      <c r="L72" s="30">
        <f t="shared" si="3"/>
        <v>12947.341328204109</v>
      </c>
    </row>
    <row r="73" spans="1:12" x14ac:dyDescent="0.15">
      <c r="A73" s="10" t="s">
        <v>115</v>
      </c>
      <c r="B73" s="26">
        <f>'All Sports Exp'!W72</f>
        <v>7256.4351464435149</v>
      </c>
      <c r="C73" s="26">
        <f>'All Sports Exp'!W198</f>
        <v>7632.4016913319238</v>
      </c>
      <c r="D73" s="26">
        <f>'All Sports Exp'!W324</f>
        <v>6580.9518599562361</v>
      </c>
      <c r="E73" s="26">
        <f>'All Sports Exp'!W450</f>
        <v>7028.6471910112359</v>
      </c>
      <c r="F73" s="26">
        <f>'All Sports Exp'!W576</f>
        <v>7792.1952277657265</v>
      </c>
      <c r="G73" s="26">
        <f>'All Sports Exp'!W702</f>
        <v>6522.8860215053764</v>
      </c>
      <c r="H73" s="26">
        <f>'All Sports Exp'!W828</f>
        <v>7131.1399548532727</v>
      </c>
      <c r="I73" s="26">
        <f>'All Sports Exp'!W954</f>
        <v>7018.224215246637</v>
      </c>
      <c r="J73" s="26">
        <f>'All Sports Exp'!W1080</f>
        <v>5920.5826086956522</v>
      </c>
      <c r="K73" s="30">
        <f t="shared" si="2"/>
        <v>62883.463916809575</v>
      </c>
      <c r="L73" s="30">
        <f t="shared" si="3"/>
        <v>6987.0515463121747</v>
      </c>
    </row>
    <row r="74" spans="1:12" x14ac:dyDescent="0.15">
      <c r="A74" s="10" t="s">
        <v>116</v>
      </c>
      <c r="B74" s="26">
        <f>'All Sports Exp'!W73</f>
        <v>9581.2273730684319</v>
      </c>
      <c r="C74" s="26">
        <f>'All Sports Exp'!W199</f>
        <v>9224.2735229759292</v>
      </c>
      <c r="D74" s="26">
        <f>'All Sports Exp'!W325</f>
        <v>7883.7323008849562</v>
      </c>
      <c r="E74" s="26">
        <f>'All Sports Exp'!W451</f>
        <v>7646.5390070921985</v>
      </c>
      <c r="F74" s="26">
        <f>'All Sports Exp'!W577</f>
        <v>8424.9919191919198</v>
      </c>
      <c r="G74" s="26">
        <f>'All Sports Exp'!W703</f>
        <v>5659.1275045537341</v>
      </c>
      <c r="H74" s="26">
        <f>'All Sports Exp'!W829</f>
        <v>7129.5359223300975</v>
      </c>
      <c r="I74" s="26">
        <f>'All Sports Exp'!W955</f>
        <v>4980.5158730158728</v>
      </c>
      <c r="J74" s="26">
        <f>'All Sports Exp'!W1081</f>
        <v>5771.7034764826176</v>
      </c>
      <c r="K74" s="30">
        <f t="shared" si="2"/>
        <v>66301.646899595755</v>
      </c>
      <c r="L74" s="30">
        <f t="shared" si="3"/>
        <v>7366.8496555106394</v>
      </c>
    </row>
    <row r="75" spans="1:12" x14ac:dyDescent="0.15">
      <c r="A75" s="10" t="s">
        <v>117</v>
      </c>
      <c r="B75" s="26">
        <f>'All Sports Exp'!W74</f>
        <v>4602.0183823529414</v>
      </c>
      <c r="C75" s="26">
        <f>'All Sports Exp'!W200</f>
        <v>5233.2737226277368</v>
      </c>
      <c r="D75" s="26">
        <f>'All Sports Exp'!W326</f>
        <v>6085.400735294118</v>
      </c>
      <c r="E75" s="26">
        <f>'All Sports Exp'!W452</f>
        <v>4082.3461538461538</v>
      </c>
      <c r="F75" s="26">
        <f>'All Sports Exp'!W578</f>
        <v>6270.2711864406783</v>
      </c>
      <c r="G75" s="26">
        <f>'All Sports Exp'!W704</f>
        <v>5870.5110294117649</v>
      </c>
      <c r="H75" s="26">
        <f>'All Sports Exp'!W830</f>
        <v>7635.0702479338843</v>
      </c>
      <c r="I75" s="26">
        <f>'All Sports Exp'!W956</f>
        <v>7710.3443396226412</v>
      </c>
      <c r="J75" s="26">
        <f>'All Sports Exp'!W1082</f>
        <v>6573.2970711297075</v>
      </c>
      <c r="K75" s="30">
        <f t="shared" si="2"/>
        <v>54062.532868659633</v>
      </c>
      <c r="L75" s="30">
        <f t="shared" si="3"/>
        <v>6006.9480965177372</v>
      </c>
    </row>
    <row r="76" spans="1:12" x14ac:dyDescent="0.15">
      <c r="A76" s="10" t="s">
        <v>118</v>
      </c>
      <c r="B76" s="26">
        <f>'All Sports Exp'!W75</f>
        <v>4861.060240963855</v>
      </c>
      <c r="C76" s="26">
        <f>'All Sports Exp'!W201</f>
        <v>4841.1129032258068</v>
      </c>
      <c r="D76" s="26">
        <f>'All Sports Exp'!W327</f>
        <v>5412.5755102040812</v>
      </c>
      <c r="E76" s="26">
        <f>'All Sports Exp'!W453</f>
        <v>5144.7389558232935</v>
      </c>
      <c r="F76" s="26">
        <f>'All Sports Exp'!W579</f>
        <v>7257.7540983606559</v>
      </c>
      <c r="G76" s="26">
        <f>'All Sports Exp'!W705</f>
        <v>4831</v>
      </c>
      <c r="H76" s="26">
        <f>'All Sports Exp'!W831</f>
        <v>5788.4859437751002</v>
      </c>
      <c r="I76" s="26">
        <f>'All Sports Exp'!W957</f>
        <v>5609.0569105691056</v>
      </c>
      <c r="J76" s="26">
        <f>'All Sports Exp'!W1083</f>
        <v>4611.9113924050635</v>
      </c>
      <c r="K76" s="30">
        <f t="shared" si="2"/>
        <v>48357.695955326963</v>
      </c>
      <c r="L76" s="30">
        <f t="shared" si="3"/>
        <v>5373.0773283696626</v>
      </c>
    </row>
    <row r="77" spans="1:12" x14ac:dyDescent="0.15">
      <c r="A77" s="10" t="s">
        <v>119</v>
      </c>
      <c r="B77" s="26">
        <f>'All Sports Exp'!W76</f>
        <v>7831.5594713656392</v>
      </c>
      <c r="C77" s="26">
        <f>'All Sports Exp'!W202</f>
        <v>8513.8217391304352</v>
      </c>
      <c r="D77" s="26">
        <f>'All Sports Exp'!W328</f>
        <v>8737.8705357142862</v>
      </c>
      <c r="E77" s="26">
        <f>'All Sports Exp'!W454</f>
        <v>7358.340909090909</v>
      </c>
      <c r="F77" s="26">
        <f>'All Sports Exp'!W580</f>
        <v>11421.31924882629</v>
      </c>
      <c r="G77" s="26">
        <f>'All Sports Exp'!W706</f>
        <v>6964.9705882352937</v>
      </c>
      <c r="H77" s="26">
        <f>'All Sports Exp'!W832</f>
        <v>11639.299435028248</v>
      </c>
      <c r="I77" s="26">
        <f>'All Sports Exp'!W958</f>
        <v>9815.6122448979586</v>
      </c>
      <c r="J77" s="26">
        <f>'All Sports Exp'!W1084</f>
        <v>9031.974489795919</v>
      </c>
      <c r="K77" s="30">
        <f t="shared" si="2"/>
        <v>81314.768662084971</v>
      </c>
      <c r="L77" s="30">
        <f t="shared" si="3"/>
        <v>9034.9742957872186</v>
      </c>
    </row>
    <row r="78" spans="1:12" x14ac:dyDescent="0.15">
      <c r="A78" s="10" t="s">
        <v>120</v>
      </c>
      <c r="B78" s="26">
        <f>'All Sports Exp'!W77</f>
        <v>7597.155778894472</v>
      </c>
      <c r="C78" s="26">
        <f>'All Sports Exp'!W203</f>
        <v>6576.462121212121</v>
      </c>
      <c r="D78" s="26">
        <f>'All Sports Exp'!W329</f>
        <v>6926.941952506596</v>
      </c>
      <c r="E78" s="26">
        <f>'All Sports Exp'!W455</f>
        <v>6740.7347931873483</v>
      </c>
      <c r="F78" s="26">
        <f>'All Sports Exp'!W581</f>
        <v>10912.879265091864</v>
      </c>
      <c r="G78" s="26">
        <f>'All Sports Exp'!W707</f>
        <v>5252.6768802228416</v>
      </c>
      <c r="H78" s="26">
        <f>'All Sports Exp'!W833</f>
        <v>10395.685636856369</v>
      </c>
      <c r="I78" s="26">
        <f>'All Sports Exp'!W959</f>
        <v>9829.7304582210236</v>
      </c>
      <c r="J78" s="26">
        <f>'All Sports Exp'!W1085</f>
        <v>8692.2902374670193</v>
      </c>
      <c r="K78" s="30">
        <f t="shared" si="2"/>
        <v>72924.557123659659</v>
      </c>
      <c r="L78" s="30">
        <f t="shared" si="3"/>
        <v>8102.7285692955174</v>
      </c>
    </row>
    <row r="79" spans="1:12" x14ac:dyDescent="0.15">
      <c r="A79" s="10" t="s">
        <v>122</v>
      </c>
      <c r="B79" s="26">
        <f>'All Sports Exp'!W78</f>
        <v>14371.317406143346</v>
      </c>
      <c r="C79" s="26">
        <f>'All Sports Exp'!W204</f>
        <v>15555.123674911662</v>
      </c>
      <c r="D79" s="26">
        <f>'All Sports Exp'!W330</f>
        <v>12632.996632996634</v>
      </c>
      <c r="E79" s="26">
        <f>'All Sports Exp'!W456</f>
        <v>11456.297297297297</v>
      </c>
      <c r="F79" s="26">
        <f>'All Sports Exp'!W582</f>
        <v>19018.932624113477</v>
      </c>
      <c r="G79" s="26">
        <f>'All Sports Exp'!W708</f>
        <v>13281.846153846154</v>
      </c>
      <c r="H79" s="26">
        <f>'All Sports Exp'!W834</f>
        <v>13519.175324675325</v>
      </c>
      <c r="I79" s="26">
        <f>'All Sports Exp'!W960</f>
        <v>12750.26936026936</v>
      </c>
      <c r="J79" s="26">
        <f>'All Sports Exp'!W1086</f>
        <v>13990.063604240282</v>
      </c>
      <c r="K79" s="30">
        <f t="shared" si="2"/>
        <v>126576.02207849354</v>
      </c>
      <c r="L79" s="30">
        <f t="shared" si="3"/>
        <v>14064.002453165949</v>
      </c>
    </row>
    <row r="80" spans="1:12" x14ac:dyDescent="0.15">
      <c r="A80" s="10" t="s">
        <v>123</v>
      </c>
      <c r="B80" s="26">
        <f>'All Sports Exp'!W79</f>
        <v>10725.050445103858</v>
      </c>
      <c r="C80" s="26">
        <f>'All Sports Exp'!W205</f>
        <v>10430.415282392027</v>
      </c>
      <c r="D80" s="26">
        <f>'All Sports Exp'!W331</f>
        <v>8971.123529411765</v>
      </c>
      <c r="E80" s="26">
        <f>'All Sports Exp'!W457</f>
        <v>8735.5498489425991</v>
      </c>
      <c r="F80" s="26">
        <f>'All Sports Exp'!W583</f>
        <v>8975.9873417721519</v>
      </c>
      <c r="G80" s="26">
        <f>'All Sports Exp'!W709</f>
        <v>6685.177419354839</v>
      </c>
      <c r="H80" s="26">
        <f>'All Sports Exp'!W835</f>
        <v>7501.317708333333</v>
      </c>
      <c r="I80" s="26">
        <f>'All Sports Exp'!W961</f>
        <v>6716.5849056603774</v>
      </c>
      <c r="J80" s="26">
        <f>'All Sports Exp'!W1087</f>
        <v>6056.4336043360436</v>
      </c>
      <c r="K80" s="30">
        <f t="shared" si="2"/>
        <v>74797.640085306994</v>
      </c>
      <c r="L80" s="30">
        <f t="shared" si="3"/>
        <v>8310.8488983674433</v>
      </c>
    </row>
    <row r="81" spans="1:12" x14ac:dyDescent="0.15">
      <c r="A81" s="10" t="s">
        <v>124</v>
      </c>
      <c r="B81" s="26">
        <f>'All Sports Exp'!W80</f>
        <v>6394.1606557377045</v>
      </c>
      <c r="C81" s="26">
        <f>'All Sports Exp'!W206</f>
        <v>5887.590909090909</v>
      </c>
      <c r="D81" s="26">
        <f>'All Sports Exp'!W332</f>
        <v>6681.482972136223</v>
      </c>
      <c r="E81" s="26">
        <f>'All Sports Exp'!W458</f>
        <v>6817.958333333333</v>
      </c>
      <c r="F81" s="26">
        <f>'All Sports Exp'!W584</f>
        <v>7637.6153846153848</v>
      </c>
      <c r="G81" s="26">
        <f>'All Sports Exp'!W710</f>
        <v>4875.2019230769229</v>
      </c>
      <c r="H81" s="26">
        <f>'All Sports Exp'!W836</f>
        <v>6296.9508196721308</v>
      </c>
      <c r="I81" s="26">
        <f>'All Sports Exp'!W962</f>
        <v>5862.0519877675843</v>
      </c>
      <c r="J81" s="26">
        <f>'All Sports Exp'!W1088</f>
        <v>5884.989583333333</v>
      </c>
      <c r="K81" s="30">
        <f t="shared" si="2"/>
        <v>56338.002568763521</v>
      </c>
      <c r="L81" s="30">
        <f t="shared" si="3"/>
        <v>6259.7780631959467</v>
      </c>
    </row>
    <row r="82" spans="1:12" x14ac:dyDescent="0.15">
      <c r="A82" s="10" t="s">
        <v>126</v>
      </c>
      <c r="B82" s="26">
        <f>'All Sports Exp'!W81</f>
        <v>6030.6712328767126</v>
      </c>
      <c r="C82" s="26">
        <f>'All Sports Exp'!W207</f>
        <v>4741.963235294118</v>
      </c>
      <c r="D82" s="26">
        <f>'All Sports Exp'!W333</f>
        <v>4521.7216117216121</v>
      </c>
      <c r="E82" s="26">
        <f>'All Sports Exp'!W459</f>
        <v>5261.7623318385649</v>
      </c>
      <c r="F82" s="26">
        <f>'All Sports Exp'!W585</f>
        <v>8938.3937823834203</v>
      </c>
      <c r="G82" s="26">
        <f>'All Sports Exp'!W711</f>
        <v>4757.6696832579182</v>
      </c>
      <c r="H82" s="26">
        <f>'All Sports Exp'!W837</f>
        <v>6953.6180904522616</v>
      </c>
      <c r="I82" s="26">
        <f>'All Sports Exp'!W963</f>
        <v>5558.8413461538457</v>
      </c>
      <c r="J82" s="26">
        <f>'All Sports Exp'!W1089</f>
        <v>6683.1288659793818</v>
      </c>
      <c r="K82" s="30">
        <f t="shared" si="2"/>
        <v>53447.770179957835</v>
      </c>
      <c r="L82" s="30">
        <f t="shared" si="3"/>
        <v>5938.6411311064257</v>
      </c>
    </row>
    <row r="83" spans="1:12" x14ac:dyDescent="0.15">
      <c r="A83" s="10" t="s">
        <v>127</v>
      </c>
      <c r="B83" s="26">
        <f>'All Sports Exp'!W82</f>
        <v>8792.8698630136987</v>
      </c>
      <c r="C83" s="26">
        <f>'All Sports Exp'!W208</f>
        <v>7208.662251655629</v>
      </c>
      <c r="D83" s="26">
        <f>'All Sports Exp'!W334</f>
        <v>7518.5902255639094</v>
      </c>
      <c r="E83" s="26">
        <f>'All Sports Exp'!W460</f>
        <v>8127.7023809523807</v>
      </c>
      <c r="F83" s="26">
        <f>'All Sports Exp'!W586</f>
        <v>10390.58</v>
      </c>
      <c r="G83" s="26">
        <f>'All Sports Exp'!W712</f>
        <v>6313.4285714285716</v>
      </c>
      <c r="H83" s="26">
        <f>'All Sports Exp'!W838</f>
        <v>7742.8289473684208</v>
      </c>
      <c r="I83" s="26">
        <f>'All Sports Exp'!W964</f>
        <v>6357.4630225080382</v>
      </c>
      <c r="J83" s="26">
        <f>'All Sports Exp'!W1090</f>
        <v>5668.5188679245284</v>
      </c>
      <c r="K83" s="30">
        <f t="shared" si="2"/>
        <v>68120.644130415181</v>
      </c>
      <c r="L83" s="30">
        <f t="shared" si="3"/>
        <v>7568.9604589350201</v>
      </c>
    </row>
    <row r="84" spans="1:12" x14ac:dyDescent="0.15">
      <c r="A84" s="10" t="s">
        <v>128</v>
      </c>
      <c r="B84" s="26">
        <f>'All Sports Exp'!W83</f>
        <v>11060.23227383863</v>
      </c>
      <c r="C84" s="26">
        <f>'All Sports Exp'!W209</f>
        <v>9793.9467312348661</v>
      </c>
      <c r="D84" s="26">
        <f>'All Sports Exp'!W335</f>
        <v>8286.4162790697683</v>
      </c>
      <c r="E84" s="26">
        <f>'All Sports Exp'!W461</f>
        <v>7762.8927680798006</v>
      </c>
      <c r="F84" s="26">
        <f>'All Sports Exp'!W587</f>
        <v>10690.53002610966</v>
      </c>
      <c r="G84" s="26">
        <f>'All Sports Exp'!W713</f>
        <v>6841.127604166667</v>
      </c>
      <c r="H84" s="26">
        <f>'All Sports Exp'!W839</f>
        <v>8159.9108433734937</v>
      </c>
      <c r="I84" s="26">
        <f>'All Sports Exp'!W965</f>
        <v>8301.0985221674873</v>
      </c>
      <c r="J84" s="26">
        <f>'All Sports Exp'!W1091</f>
        <v>6988.1662404092076</v>
      </c>
      <c r="K84" s="30">
        <f t="shared" si="2"/>
        <v>77884.321288449573</v>
      </c>
      <c r="L84" s="30">
        <f t="shared" si="3"/>
        <v>8653.813476494397</v>
      </c>
    </row>
    <row r="85" spans="1:12" x14ac:dyDescent="0.15">
      <c r="A85" s="10" t="s">
        <v>129</v>
      </c>
      <c r="B85" s="26">
        <f>'All Sports Exp'!W84</f>
        <v>7314.3775811209443</v>
      </c>
      <c r="C85" s="26">
        <f>'All Sports Exp'!W210</f>
        <v>7872.9788519637459</v>
      </c>
      <c r="D85" s="26">
        <f>'All Sports Exp'!W336</f>
        <v>6993.5145348837214</v>
      </c>
      <c r="E85" s="26">
        <f>'All Sports Exp'!W462</f>
        <v>7024.8532110091746</v>
      </c>
      <c r="F85" s="26">
        <f>'All Sports Exp'!W588</f>
        <v>11828.108552631578</v>
      </c>
      <c r="G85" s="26">
        <f>'All Sports Exp'!W714</f>
        <v>9185.0154798761614</v>
      </c>
      <c r="H85" s="26">
        <f>'All Sports Exp'!W840</f>
        <v>12121.274691358025</v>
      </c>
      <c r="I85" s="26">
        <f>'All Sports Exp'!W966</f>
        <v>8832.6939890710382</v>
      </c>
      <c r="J85" s="26">
        <f>'All Sports Exp'!W1092</f>
        <v>7800.545454545455</v>
      </c>
      <c r="K85" s="30">
        <f t="shared" si="2"/>
        <v>78973.36234645985</v>
      </c>
      <c r="L85" s="30">
        <f t="shared" si="3"/>
        <v>8774.8180384955394</v>
      </c>
    </row>
    <row r="86" spans="1:12" x14ac:dyDescent="0.15">
      <c r="A86" s="10" t="s">
        <v>130</v>
      </c>
      <c r="B86" s="26">
        <f>'All Sports Exp'!W85</f>
        <v>13769.280155642024</v>
      </c>
      <c r="C86" s="26">
        <f>'All Sports Exp'!W211</f>
        <v>12818.969026548673</v>
      </c>
      <c r="D86" s="26">
        <f>'All Sports Exp'!W337</f>
        <v>12014.382978723404</v>
      </c>
      <c r="E86" s="26">
        <f>'All Sports Exp'!W463</f>
        <v>11896.109704641351</v>
      </c>
      <c r="F86" s="26">
        <f>'All Sports Exp'!W589</f>
        <v>15230.121338912133</v>
      </c>
      <c r="G86" s="26">
        <f>'All Sports Exp'!W715</f>
        <v>10543.48</v>
      </c>
      <c r="H86" s="26">
        <f>'All Sports Exp'!W841</f>
        <v>13663.084905660377</v>
      </c>
      <c r="I86" s="26">
        <f>'All Sports Exp'!W967</f>
        <v>11804.581395348838</v>
      </c>
      <c r="J86" s="26">
        <f>'All Sports Exp'!W1093</f>
        <v>10035.563636363637</v>
      </c>
      <c r="K86" s="30">
        <f t="shared" si="2"/>
        <v>111775.57314184043</v>
      </c>
      <c r="L86" s="30">
        <f t="shared" si="3"/>
        <v>12419.508126871158</v>
      </c>
    </row>
    <row r="87" spans="1:12" x14ac:dyDescent="0.15">
      <c r="A87" s="10" t="s">
        <v>132</v>
      </c>
      <c r="B87" s="26">
        <f>'All Sports Exp'!W86</f>
        <v>4641.2848837209303</v>
      </c>
      <c r="C87" s="26">
        <f>'All Sports Exp'!W212</f>
        <v>4574.9677419354839</v>
      </c>
      <c r="D87" s="26">
        <f>'All Sports Exp'!W338</f>
        <v>3268.041450777202</v>
      </c>
      <c r="E87" s="26">
        <f>'All Sports Exp'!W464</f>
        <v>3138.8557213930349</v>
      </c>
      <c r="F87" s="26">
        <f>'All Sports Exp'!W590</f>
        <v>5534.2428571428572</v>
      </c>
      <c r="G87" s="26">
        <f>'All Sports Exp'!W716</f>
        <v>3759.1748633879783</v>
      </c>
      <c r="H87" s="26">
        <f>'All Sports Exp'!W842</f>
        <v>5562.7562500000004</v>
      </c>
      <c r="I87" s="26">
        <f>'All Sports Exp'!W968</f>
        <v>4997.1329479768783</v>
      </c>
      <c r="J87" s="26">
        <f>'All Sports Exp'!W1094</f>
        <v>5530.6538461538457</v>
      </c>
      <c r="K87" s="30">
        <f t="shared" si="2"/>
        <v>41007.110562488211</v>
      </c>
      <c r="L87" s="30">
        <f t="shared" si="3"/>
        <v>4556.3456180542453</v>
      </c>
    </row>
    <row r="88" spans="1:12" x14ac:dyDescent="0.15">
      <c r="A88" s="10" t="s">
        <v>133</v>
      </c>
      <c r="B88" s="26">
        <f>'All Sports Exp'!W87</f>
        <v>2723.4972375690609</v>
      </c>
      <c r="C88" s="26">
        <f>'All Sports Exp'!W213</f>
        <v>2694.9943502824858</v>
      </c>
      <c r="D88" s="26">
        <f>'All Sports Exp'!W339</f>
        <v>2610.1420454545455</v>
      </c>
      <c r="E88" s="26">
        <f>'All Sports Exp'!W465</f>
        <v>1614.8615384615384</v>
      </c>
      <c r="F88" s="26">
        <f>'All Sports Exp'!W591</f>
        <v>3783.5515151515151</v>
      </c>
      <c r="G88" s="26">
        <f>'All Sports Exp'!W717</f>
        <v>1679.7942857142857</v>
      </c>
      <c r="H88" s="26">
        <f>'All Sports Exp'!W843</f>
        <v>3448.6923076923076</v>
      </c>
      <c r="I88" s="26">
        <f>'All Sports Exp'!W969</f>
        <v>3862.0983606557379</v>
      </c>
      <c r="J88" s="26">
        <f>'All Sports Exp'!W1095</f>
        <v>3867.5603448275861</v>
      </c>
      <c r="K88" s="30">
        <f t="shared" si="2"/>
        <v>26285.191985809066</v>
      </c>
      <c r="L88" s="30">
        <f t="shared" si="3"/>
        <v>2920.5768873121183</v>
      </c>
    </row>
    <row r="89" spans="1:12" x14ac:dyDescent="0.15">
      <c r="A89" s="10" t="s">
        <v>134</v>
      </c>
      <c r="B89" s="26">
        <f>'All Sports Exp'!W88</f>
        <v>7158.1117647058827</v>
      </c>
      <c r="C89" s="26">
        <f>'All Sports Exp'!W214</f>
        <v>7737.5988700564976</v>
      </c>
      <c r="D89" s="26">
        <f>'All Sports Exp'!W340</f>
        <v>6200.1048593350388</v>
      </c>
      <c r="E89" s="26">
        <f>'All Sports Exp'!W466</f>
        <v>7209.1988950276245</v>
      </c>
      <c r="F89" s="26">
        <f>'All Sports Exp'!W592</f>
        <v>9384.7103825136619</v>
      </c>
      <c r="G89" s="26">
        <f>'All Sports Exp'!W718</f>
        <v>6642.7690288713911</v>
      </c>
      <c r="H89" s="26">
        <f>'All Sports Exp'!W844</f>
        <v>11117.507462686568</v>
      </c>
      <c r="I89" s="26">
        <f>'All Sports Exp'!W970</f>
        <v>8824.6177370030582</v>
      </c>
      <c r="J89" s="26">
        <f>'All Sports Exp'!W1096</f>
        <v>3428.4884393063585</v>
      </c>
      <c r="K89" s="30">
        <f t="shared" si="2"/>
        <v>67703.107439506086</v>
      </c>
      <c r="L89" s="30">
        <f t="shared" si="3"/>
        <v>7522.5674932784541</v>
      </c>
    </row>
    <row r="90" spans="1:12" x14ac:dyDescent="0.15">
      <c r="A90" s="10" t="s">
        <v>135</v>
      </c>
      <c r="B90" s="26">
        <f>'All Sports Exp'!W89</f>
        <v>8168.1529850746265</v>
      </c>
      <c r="C90" s="26">
        <f>'All Sports Exp'!W215</f>
        <v>7814.6978417266191</v>
      </c>
      <c r="D90" s="26">
        <f>'All Sports Exp'!W341</f>
        <v>7039.2452830188677</v>
      </c>
      <c r="E90" s="26">
        <f>'All Sports Exp'!W467</f>
        <v>6676.1115241635689</v>
      </c>
      <c r="F90" s="26">
        <f>'All Sports Exp'!W593</f>
        <v>9967.2007299270081</v>
      </c>
      <c r="G90" s="26">
        <f>'All Sports Exp'!W719</f>
        <v>4967.2310344827583</v>
      </c>
      <c r="H90" s="26">
        <f>'All Sports Exp'!W845</f>
        <v>6016.614583333333</v>
      </c>
      <c r="I90" s="26">
        <f>'All Sports Exp'!W971</f>
        <v>5003.6343042071194</v>
      </c>
      <c r="J90" s="26">
        <f>'All Sports Exp'!W1097</f>
        <v>4125.866261398176</v>
      </c>
      <c r="K90" s="30">
        <f t="shared" si="2"/>
        <v>59778.754547332064</v>
      </c>
      <c r="L90" s="30">
        <f t="shared" si="3"/>
        <v>6642.0838385924517</v>
      </c>
    </row>
    <row r="91" spans="1:12" x14ac:dyDescent="0.15">
      <c r="A91" s="10" t="s">
        <v>137</v>
      </c>
      <c r="B91" s="26">
        <f>'All Sports Exp'!W90</f>
        <v>3730.3457446808511</v>
      </c>
      <c r="C91" s="26">
        <f>'All Sports Exp'!W216</f>
        <v>3417.5194444444446</v>
      </c>
      <c r="D91" s="26">
        <f>'All Sports Exp'!W342</f>
        <v>3718.5441595441594</v>
      </c>
      <c r="E91" s="26">
        <f>'All Sports Exp'!W468</f>
        <v>3715.6096256684491</v>
      </c>
      <c r="F91" s="26">
        <f>'All Sports Exp'!W594</f>
        <v>3550.3119777158772</v>
      </c>
      <c r="G91" s="26">
        <f>'All Sports Exp'!W720</f>
        <v>2912.7637795275591</v>
      </c>
      <c r="H91" s="26">
        <f>'All Sports Exp'!W846</f>
        <v>3833.3496143958869</v>
      </c>
      <c r="I91" s="26">
        <f>'All Sports Exp'!W972</f>
        <v>4013.0425531914893</v>
      </c>
      <c r="J91" s="26">
        <f>'All Sports Exp'!W1098</f>
        <v>3914.3143631436315</v>
      </c>
      <c r="K91" s="30">
        <f t="shared" si="2"/>
        <v>32805.801262312343</v>
      </c>
      <c r="L91" s="30">
        <f t="shared" si="3"/>
        <v>3645.0890291458159</v>
      </c>
    </row>
    <row r="92" spans="1:12" x14ac:dyDescent="0.15">
      <c r="A92" s="10" t="s">
        <v>138</v>
      </c>
      <c r="B92" s="26">
        <f>'All Sports Exp'!W91</f>
        <v>6657.0876288659792</v>
      </c>
      <c r="C92" s="26">
        <f>'All Sports Exp'!W217</f>
        <v>6251.5273631840791</v>
      </c>
      <c r="D92" s="26">
        <f>'All Sports Exp'!W343</f>
        <v>5785.145728643216</v>
      </c>
      <c r="E92" s="26">
        <f>'All Sports Exp'!W469</f>
        <v>5077.158371040724</v>
      </c>
      <c r="F92" s="26">
        <f>'All Sports Exp'!W595</f>
        <v>10050.489583333334</v>
      </c>
      <c r="G92" s="26">
        <f>'All Sports Exp'!W721</f>
        <v>5649.5576923076924</v>
      </c>
      <c r="H92" s="26">
        <f>'All Sports Exp'!W847</f>
        <v>10047.239361702128</v>
      </c>
      <c r="I92" s="26">
        <f>'All Sports Exp'!W973</f>
        <v>13720.404411764706</v>
      </c>
      <c r="J92" s="26">
        <f>'All Sports Exp'!W1099</f>
        <v>14521.347826086956</v>
      </c>
      <c r="K92" s="30">
        <f t="shared" si="2"/>
        <v>77759.957966928821</v>
      </c>
      <c r="L92" s="30">
        <f t="shared" si="3"/>
        <v>8639.9953296587573</v>
      </c>
    </row>
    <row r="93" spans="1:12" x14ac:dyDescent="0.15">
      <c r="A93" s="10" t="s">
        <v>139</v>
      </c>
      <c r="B93" s="26">
        <f>'All Sports Exp'!W92</f>
        <v>7025.2014925373132</v>
      </c>
      <c r="C93" s="26">
        <f>'All Sports Exp'!W218</f>
        <v>6718.0443548387093</v>
      </c>
      <c r="D93" s="26">
        <f>'All Sports Exp'!W344</f>
        <v>7688.8605577689241</v>
      </c>
      <c r="E93" s="26">
        <f>'All Sports Exp'!W470</f>
        <v>7477.5020920502093</v>
      </c>
      <c r="F93" s="26">
        <f>'All Sports Exp'!W596</f>
        <v>10494.504273504273</v>
      </c>
      <c r="G93" s="26">
        <f>'All Sports Exp'!W722</f>
        <v>4628.1709401709404</v>
      </c>
      <c r="H93" s="26">
        <f>'All Sports Exp'!W848</f>
        <v>6458.4183266932268</v>
      </c>
      <c r="I93" s="26">
        <f>'All Sports Exp'!W974</f>
        <v>6915.4135021097045</v>
      </c>
      <c r="J93" s="26">
        <f>'All Sports Exp'!W1100</f>
        <v>4790.1731448763248</v>
      </c>
      <c r="K93" s="30">
        <f t="shared" si="2"/>
        <v>62196.288684549618</v>
      </c>
      <c r="L93" s="30">
        <f t="shared" si="3"/>
        <v>6910.6987427277354</v>
      </c>
    </row>
    <row r="94" spans="1:12" x14ac:dyDescent="0.15">
      <c r="A94" s="10" t="s">
        <v>140</v>
      </c>
      <c r="B94" s="26">
        <f>'All Sports Exp'!W93</f>
        <v>9032.6046099290779</v>
      </c>
      <c r="C94" s="26">
        <f>'All Sports Exp'!W219</f>
        <v>8485.0563139931746</v>
      </c>
      <c r="D94" s="26">
        <f>'All Sports Exp'!W345</f>
        <v>8617.4173913043487</v>
      </c>
      <c r="E94" s="26">
        <f>'All Sports Exp'!W471</f>
        <v>8948.5341726618699</v>
      </c>
      <c r="F94" s="26">
        <f>'All Sports Exp'!W597</f>
        <v>10451.545988258316</v>
      </c>
      <c r="G94" s="26">
        <f>'All Sports Exp'!W723</f>
        <v>8292.9587426326125</v>
      </c>
      <c r="H94" s="26">
        <f>'All Sports Exp'!W849</f>
        <v>9292.0891472868225</v>
      </c>
      <c r="I94" s="26">
        <f>'All Sports Exp'!W975</f>
        <v>8074.990215264188</v>
      </c>
      <c r="J94" s="26">
        <f>'All Sports Exp'!W1101</f>
        <v>9015.0839895013123</v>
      </c>
      <c r="K94" s="30">
        <f t="shared" si="2"/>
        <v>80210.280570831732</v>
      </c>
      <c r="L94" s="30">
        <f t="shared" si="3"/>
        <v>8912.2533967590807</v>
      </c>
    </row>
    <row r="95" spans="1:12" x14ac:dyDescent="0.15">
      <c r="A95" s="10" t="s">
        <v>141</v>
      </c>
      <c r="B95" s="26">
        <f>'All Sports Exp'!W94</f>
        <v>11080.422471910113</v>
      </c>
      <c r="C95" s="26">
        <f>'All Sports Exp'!W220</f>
        <v>9931.4470338983047</v>
      </c>
      <c r="D95" s="26">
        <f>'All Sports Exp'!W346</f>
        <v>9485.5246548323466</v>
      </c>
      <c r="E95" s="26">
        <f>'All Sports Exp'!W472</f>
        <v>8717.173913043478</v>
      </c>
      <c r="F95" s="26">
        <f>'All Sports Exp'!W598</f>
        <v>11960.346774193549</v>
      </c>
      <c r="G95" s="26">
        <f>'All Sports Exp'!W724</f>
        <v>6186.4790419161673</v>
      </c>
      <c r="H95" s="26">
        <f>'All Sports Exp'!W850</f>
        <v>7237.001968503937</v>
      </c>
      <c r="I95" s="26">
        <f>'All Sports Exp'!W976</f>
        <v>6631.3282442748095</v>
      </c>
      <c r="J95" s="26">
        <f>'All Sports Exp'!W1102</f>
        <v>6217.68875502008</v>
      </c>
      <c r="K95" s="30">
        <f t="shared" si="2"/>
        <v>77447.41285759279</v>
      </c>
      <c r="L95" s="30">
        <f t="shared" si="3"/>
        <v>8605.2680952880874</v>
      </c>
    </row>
    <row r="96" spans="1:12" x14ac:dyDescent="0.15">
      <c r="A96" s="10" t="s">
        <v>143</v>
      </c>
      <c r="B96" s="26">
        <f>'All Sports Exp'!W95</f>
        <v>17073.941176470587</v>
      </c>
      <c r="C96" s="26">
        <f>'All Sports Exp'!W221</f>
        <v>14986.021929824561</v>
      </c>
      <c r="D96" s="26">
        <f>'All Sports Exp'!W347</f>
        <v>13942.775862068966</v>
      </c>
      <c r="E96" s="26">
        <f>'All Sports Exp'!W473</f>
        <v>11366.055084745763</v>
      </c>
      <c r="F96" s="26">
        <f>'All Sports Exp'!W599</f>
        <v>12897.900432900433</v>
      </c>
      <c r="G96" s="26">
        <f>'All Sports Exp'!W725</f>
        <v>10395.260465116278</v>
      </c>
      <c r="H96" s="26">
        <f>'All Sports Exp'!W851</f>
        <v>13278.60199004975</v>
      </c>
      <c r="I96" s="26">
        <f>'All Sports Exp'!W977</f>
        <v>12388.834394904459</v>
      </c>
      <c r="J96" s="26">
        <f>'All Sports Exp'!W1103</f>
        <v>15597.103448275862</v>
      </c>
      <c r="K96" s="30">
        <f t="shared" si="2"/>
        <v>121926.49478435668</v>
      </c>
      <c r="L96" s="30">
        <f t="shared" si="3"/>
        <v>13547.388309372964</v>
      </c>
    </row>
    <row r="97" spans="1:12" x14ac:dyDescent="0.15">
      <c r="A97" s="10" t="s">
        <v>144</v>
      </c>
      <c r="B97" s="26">
        <f>'All Sports Exp'!W96</f>
        <v>8959.1650793650788</v>
      </c>
      <c r="C97" s="26">
        <f>'All Sports Exp'!W222</f>
        <v>9516.8445121951227</v>
      </c>
      <c r="D97" s="26">
        <f>'All Sports Exp'!W348</f>
        <v>10865.029197080292</v>
      </c>
      <c r="E97" s="26">
        <f>'All Sports Exp'!W474</f>
        <v>10838.847272727273</v>
      </c>
      <c r="F97" s="26">
        <f>'All Sports Exp'!W600</f>
        <v>12250.623188405798</v>
      </c>
      <c r="G97" s="26">
        <f>'All Sports Exp'!W726</f>
        <v>8314.676363636363</v>
      </c>
      <c r="H97" s="26">
        <f>'All Sports Exp'!W852</f>
        <v>10178.861538461539</v>
      </c>
      <c r="I97" s="26">
        <f>'All Sports Exp'!W978</f>
        <v>10660.110047846891</v>
      </c>
      <c r="J97" s="26">
        <f>'All Sports Exp'!W1104</f>
        <v>9331.4512820512828</v>
      </c>
      <c r="K97" s="30">
        <f t="shared" si="2"/>
        <v>90915.608481769625</v>
      </c>
      <c r="L97" s="30">
        <f t="shared" si="3"/>
        <v>10101.73427575218</v>
      </c>
    </row>
    <row r="98" spans="1:12" x14ac:dyDescent="0.15">
      <c r="A98" s="10" t="s">
        <v>146</v>
      </c>
      <c r="B98" s="26">
        <f>'All Sports Exp'!W97</f>
        <v>9218.0620347394542</v>
      </c>
      <c r="C98" s="26">
        <f>'All Sports Exp'!W223</f>
        <v>7778.3087431693993</v>
      </c>
      <c r="D98" s="26">
        <f>'All Sports Exp'!W349</f>
        <v>8671.0631868131877</v>
      </c>
      <c r="E98" s="26">
        <f>'All Sports Exp'!W475</f>
        <v>8346.9642857142862</v>
      </c>
      <c r="F98" s="26">
        <f>'All Sports Exp'!W601</f>
        <v>14115.462025316456</v>
      </c>
      <c r="G98" s="26">
        <f>'All Sports Exp'!W727</f>
        <v>8713.9323076923083</v>
      </c>
      <c r="H98" s="26">
        <f>'All Sports Exp'!W853</f>
        <v>9800.0903426791283</v>
      </c>
      <c r="I98" s="26">
        <f>'All Sports Exp'!W979</f>
        <v>8002.1557632398753</v>
      </c>
      <c r="J98" s="26">
        <f>'All Sports Exp'!W1105</f>
        <v>7097.1162079510705</v>
      </c>
      <c r="K98" s="30">
        <f t="shared" si="2"/>
        <v>81743.154897315166</v>
      </c>
      <c r="L98" s="30">
        <f t="shared" si="3"/>
        <v>9082.5727663683519</v>
      </c>
    </row>
    <row r="99" spans="1:12" x14ac:dyDescent="0.15">
      <c r="A99" s="10" t="s">
        <v>148</v>
      </c>
      <c r="B99" s="26">
        <f>'All Sports Exp'!W98</f>
        <v>5341.3373983739839</v>
      </c>
      <c r="C99" s="26">
        <f>'All Sports Exp'!W224</f>
        <v>5347.6991150442482</v>
      </c>
      <c r="D99" s="26">
        <f>'All Sports Exp'!W350</f>
        <v>4875.7096774193551</v>
      </c>
      <c r="E99" s="26">
        <f>'All Sports Exp'!W476</f>
        <v>4456.34309623431</v>
      </c>
      <c r="F99" s="26">
        <f>'All Sports Exp'!W602</f>
        <v>5204.224264705882</v>
      </c>
      <c r="G99" s="26">
        <f>'All Sports Exp'!W728</f>
        <v>4316.2911877394636</v>
      </c>
      <c r="H99" s="26">
        <f>'All Sports Exp'!W854</f>
        <v>5888.9266055045873</v>
      </c>
      <c r="I99" s="26">
        <f>'All Sports Exp'!W980</f>
        <v>4947.5789473684208</v>
      </c>
      <c r="J99" s="26">
        <f>'All Sports Exp'!W1106</f>
        <v>4971.5912698412694</v>
      </c>
      <c r="K99" s="30">
        <f t="shared" si="2"/>
        <v>45349.701562231523</v>
      </c>
      <c r="L99" s="30">
        <f t="shared" si="3"/>
        <v>5038.8557291368361</v>
      </c>
    </row>
    <row r="100" spans="1:12" x14ac:dyDescent="0.15">
      <c r="A100" s="10" t="s">
        <v>150</v>
      </c>
      <c r="B100" s="26">
        <f>'All Sports Exp'!W99</f>
        <v>4929.2734693877555</v>
      </c>
      <c r="C100" s="26">
        <f>'All Sports Exp'!W225</f>
        <v>4486.9798387096771</v>
      </c>
      <c r="D100" s="26">
        <f>'All Sports Exp'!W351</f>
        <v>4494.2244094488187</v>
      </c>
      <c r="E100" s="26">
        <f>'All Sports Exp'!W477</f>
        <v>4287.4522821576766</v>
      </c>
      <c r="F100" s="26">
        <f>'All Sports Exp'!W603</f>
        <v>5598.4493392070481</v>
      </c>
      <c r="G100" s="26">
        <f>'All Sports Exp'!W729</f>
        <v>4228.0692640692641</v>
      </c>
      <c r="H100" s="26">
        <f>'All Sports Exp'!W855</f>
        <v>5445.7186147186148</v>
      </c>
      <c r="I100" s="26">
        <f>'All Sports Exp'!W981</f>
        <v>3987.5164835164837</v>
      </c>
      <c r="J100" s="26">
        <f>'All Sports Exp'!W1107</f>
        <v>4459.6970802919705</v>
      </c>
      <c r="K100" s="30">
        <f t="shared" si="2"/>
        <v>41917.380781507301</v>
      </c>
      <c r="L100" s="30">
        <f t="shared" si="3"/>
        <v>4657.4867535008116</v>
      </c>
    </row>
    <row r="101" spans="1:12" x14ac:dyDescent="0.15">
      <c r="A101" s="10" t="s">
        <v>151</v>
      </c>
      <c r="B101" s="26">
        <f>'All Sports Exp'!W100</f>
        <v>3963.5406360424026</v>
      </c>
      <c r="C101" s="26">
        <f>'All Sports Exp'!W226</f>
        <v>3436.7340425531916</v>
      </c>
      <c r="D101" s="26">
        <f>'All Sports Exp'!W352</f>
        <v>4008.0157480314961</v>
      </c>
      <c r="E101" s="26">
        <f>'All Sports Exp'!W478</f>
        <v>3833.8136882129279</v>
      </c>
      <c r="F101" s="26">
        <f>'All Sports Exp'!W604</f>
        <v>5300.6043165467627</v>
      </c>
      <c r="G101" s="26">
        <f>'All Sports Exp'!W730</f>
        <v>3176.415224913495</v>
      </c>
      <c r="H101" s="26">
        <f>'All Sports Exp'!W856</f>
        <v>5529.8108108108108</v>
      </c>
      <c r="I101" s="26">
        <f>'All Sports Exp'!W982</f>
        <v>5116.194945848375</v>
      </c>
      <c r="J101" s="26">
        <f>'All Sports Exp'!W1108</f>
        <v>5361.1825396825398</v>
      </c>
      <c r="K101" s="30">
        <f t="shared" si="2"/>
        <v>39726.311952641998</v>
      </c>
      <c r="L101" s="30">
        <f t="shared" si="3"/>
        <v>4414.0346614046666</v>
      </c>
    </row>
    <row r="102" spans="1:12" x14ac:dyDescent="0.15">
      <c r="A102" s="10" t="s">
        <v>152</v>
      </c>
      <c r="B102" s="26">
        <f>'All Sports Exp'!W101</f>
        <v>5313.626696832579</v>
      </c>
      <c r="C102" s="26">
        <f>'All Sports Exp'!W227</f>
        <v>5340.5868131868128</v>
      </c>
      <c r="D102" s="26">
        <f>'All Sports Exp'!W353</f>
        <v>4123.5418410041839</v>
      </c>
      <c r="E102" s="26">
        <f>'All Sports Exp'!W479</f>
        <v>4675.082294264339</v>
      </c>
      <c r="F102" s="26">
        <f>'All Sports Exp'!W605</f>
        <v>6068.6214285714286</v>
      </c>
      <c r="G102" s="26">
        <f>'All Sports Exp'!W731</f>
        <v>3990.2676056338028</v>
      </c>
      <c r="H102" s="26">
        <f>'All Sports Exp'!W857</f>
        <v>5249.5148514851489</v>
      </c>
      <c r="I102" s="26">
        <f>'All Sports Exp'!W983</f>
        <v>4821.5203045685275</v>
      </c>
      <c r="J102" s="26">
        <f>'All Sports Exp'!W1109</f>
        <v>4064.4452736318408</v>
      </c>
      <c r="K102" s="30">
        <f t="shared" si="2"/>
        <v>43647.207109178664</v>
      </c>
      <c r="L102" s="30">
        <f t="shared" si="3"/>
        <v>4849.6896787976293</v>
      </c>
    </row>
    <row r="103" spans="1:12" x14ac:dyDescent="0.15">
      <c r="A103" s="10" t="s">
        <v>153</v>
      </c>
      <c r="B103" s="26">
        <f>'All Sports Exp'!W102</f>
        <v>4260.6683168316831</v>
      </c>
      <c r="C103" s="26">
        <f>'All Sports Exp'!W228</f>
        <v>4643.8578431372553</v>
      </c>
      <c r="D103" s="26">
        <f>'All Sports Exp'!W354</f>
        <v>3748.0725388601036</v>
      </c>
      <c r="E103" s="26">
        <f>'All Sports Exp'!W480</f>
        <v>3368.8325358851675</v>
      </c>
      <c r="F103" s="26">
        <f>'All Sports Exp'!W606</f>
        <v>5792.587064676617</v>
      </c>
      <c r="G103" s="26">
        <f>'All Sports Exp'!W732</f>
        <v>2913.1764705882351</v>
      </c>
      <c r="H103" s="26">
        <f>'All Sports Exp'!W858</f>
        <v>4707.6479591836733</v>
      </c>
      <c r="I103" s="26">
        <f>'All Sports Exp'!W984</f>
        <v>4230.8571428571431</v>
      </c>
      <c r="J103" s="26">
        <f>'All Sports Exp'!W1110</f>
        <v>3764.9655172413795</v>
      </c>
      <c r="K103" s="30">
        <f t="shared" si="2"/>
        <v>37430.665389261252</v>
      </c>
      <c r="L103" s="30">
        <f t="shared" si="3"/>
        <v>4158.9628210290284</v>
      </c>
    </row>
    <row r="104" spans="1:12" x14ac:dyDescent="0.15">
      <c r="A104" s="10" t="s">
        <v>154</v>
      </c>
      <c r="B104" s="26">
        <f>'All Sports Exp'!W103</f>
        <v>6632.1479820627801</v>
      </c>
      <c r="C104" s="26">
        <f>'All Sports Exp'!W229</f>
        <v>5103.6375545851524</v>
      </c>
      <c r="D104" s="26">
        <f>'All Sports Exp'!W355</f>
        <v>4571.9906103286385</v>
      </c>
      <c r="E104" s="26">
        <f>'All Sports Exp'!W481</f>
        <v>4152.6940639269405</v>
      </c>
      <c r="F104" s="26">
        <f>'All Sports Exp'!W607</f>
        <v>5327.5211267605637</v>
      </c>
      <c r="G104" s="26">
        <f>'All Sports Exp'!W733</f>
        <v>4061.4334975369457</v>
      </c>
      <c r="H104" s="26">
        <f>'All Sports Exp'!W859</f>
        <v>4839.7824074074078</v>
      </c>
      <c r="I104" s="26">
        <f>'All Sports Exp'!W985</f>
        <v>4012.7287449392711</v>
      </c>
      <c r="J104" s="26">
        <f>'All Sports Exp'!W1111</f>
        <v>4299.2754237288136</v>
      </c>
      <c r="K104" s="30">
        <f t="shared" si="2"/>
        <v>43001.211411276512</v>
      </c>
      <c r="L104" s="30">
        <f t="shared" si="3"/>
        <v>4777.912379030724</v>
      </c>
    </row>
    <row r="105" spans="1:12" x14ac:dyDescent="0.15">
      <c r="A105" s="10" t="s">
        <v>155</v>
      </c>
      <c r="B105" s="26">
        <f>'All Sports Exp'!W104</f>
        <v>10222.122857142856</v>
      </c>
      <c r="C105" s="26">
        <f>'All Sports Exp'!W230</f>
        <v>9217.7679558011041</v>
      </c>
      <c r="D105" s="26">
        <f>'All Sports Exp'!W356</f>
        <v>9075.0028011204486</v>
      </c>
      <c r="E105" s="26">
        <f>'All Sports Exp'!W482</f>
        <v>7965.881019830028</v>
      </c>
      <c r="F105" s="26">
        <f>'All Sports Exp'!W608</f>
        <v>13713.121621621622</v>
      </c>
      <c r="G105" s="26">
        <f>'All Sports Exp'!W734</f>
        <v>6787.1714285714288</v>
      </c>
      <c r="H105" s="26">
        <f>'All Sports Exp'!W860</f>
        <v>9341.4289215686276</v>
      </c>
      <c r="I105" s="26">
        <f>'All Sports Exp'!W986</f>
        <v>9475.0801033591724</v>
      </c>
      <c r="J105" s="26">
        <f>'All Sports Exp'!W1112</f>
        <v>8636.5067750677499</v>
      </c>
      <c r="K105" s="30">
        <f t="shared" si="2"/>
        <v>84434.083484083036</v>
      </c>
      <c r="L105" s="30">
        <f t="shared" si="3"/>
        <v>9381.5648315647813</v>
      </c>
    </row>
    <row r="106" spans="1:12" x14ac:dyDescent="0.15">
      <c r="A106" s="10" t="s">
        <v>156</v>
      </c>
      <c r="B106" s="26">
        <f>'All Sports Exp'!W105</f>
        <v>15704.368563685637</v>
      </c>
      <c r="C106" s="26">
        <f>'All Sports Exp'!W231</f>
        <v>14858.577235772358</v>
      </c>
      <c r="D106" s="26">
        <f>'All Sports Exp'!W357</f>
        <v>13872.920903954802</v>
      </c>
      <c r="E106" s="26">
        <f>'All Sports Exp'!W483</f>
        <v>9747.785326086956</v>
      </c>
      <c r="F106" s="26">
        <f>'All Sports Exp'!W609</f>
        <v>12802.791122715405</v>
      </c>
      <c r="G106" s="26">
        <f>'All Sports Exp'!W735</f>
        <v>8284.0673854447432</v>
      </c>
      <c r="H106" s="26">
        <f>'All Sports Exp'!W861</f>
        <v>11254.314917127072</v>
      </c>
      <c r="I106" s="26">
        <f>'All Sports Exp'!W987</f>
        <v>11154.631123919309</v>
      </c>
      <c r="J106" s="26">
        <f>'All Sports Exp'!W1113</f>
        <v>10426.528645833334</v>
      </c>
      <c r="K106" s="30">
        <f t="shared" si="2"/>
        <v>108105.9852245396</v>
      </c>
      <c r="L106" s="30">
        <f t="shared" si="3"/>
        <v>12011.776136059956</v>
      </c>
    </row>
    <row r="107" spans="1:12" x14ac:dyDescent="0.15">
      <c r="A107" s="10" t="s">
        <v>157</v>
      </c>
      <c r="B107" s="26">
        <f>'All Sports Exp'!W106</f>
        <v>11040.363309352519</v>
      </c>
      <c r="C107" s="26">
        <f>'All Sports Exp'!W232</f>
        <v>9829.8172413793109</v>
      </c>
      <c r="D107" s="26">
        <f>'All Sports Exp'!W358</f>
        <v>10397.648936170213</v>
      </c>
      <c r="E107" s="26">
        <f>'All Sports Exp'!W484</f>
        <v>9260.3356890459363</v>
      </c>
      <c r="F107" s="26">
        <f>'All Sports Exp'!W610</f>
        <v>10324.657807308969</v>
      </c>
      <c r="G107" s="26">
        <f>'All Sports Exp'!W736</f>
        <v>5886.1671924290222</v>
      </c>
      <c r="H107" s="26">
        <f>'All Sports Exp'!W862</f>
        <v>7346.0918727915196</v>
      </c>
      <c r="I107" s="26">
        <f>'All Sports Exp'!W988</f>
        <v>7426.1758241758243</v>
      </c>
      <c r="J107" s="26">
        <f>'All Sports Exp'!W1114</f>
        <v>10119.050193050192</v>
      </c>
      <c r="K107" s="30">
        <f t="shared" si="2"/>
        <v>81630.308065703503</v>
      </c>
      <c r="L107" s="30">
        <f t="shared" si="3"/>
        <v>9070.034229522611</v>
      </c>
    </row>
    <row r="108" spans="1:12" x14ac:dyDescent="0.15">
      <c r="A108" s="10" t="s">
        <v>158</v>
      </c>
      <c r="B108" s="26">
        <f>'All Sports Exp'!W107</f>
        <v>7461.6988416988415</v>
      </c>
      <c r="C108" s="26">
        <f>'All Sports Exp'!W233</f>
        <v>6224.1099656357392</v>
      </c>
      <c r="D108" s="26">
        <f>'All Sports Exp'!W359</f>
        <v>6091.4916387959865</v>
      </c>
      <c r="E108" s="26">
        <f>'All Sports Exp'!W485</f>
        <v>5273.4380952380952</v>
      </c>
      <c r="F108" s="26">
        <f>'All Sports Exp'!W611</f>
        <v>7004.6111111111113</v>
      </c>
      <c r="G108" s="26">
        <f>'All Sports Exp'!W737</f>
        <v>4403.2203947368425</v>
      </c>
      <c r="H108" s="26">
        <f>'All Sports Exp'!W863</f>
        <v>5397.6123778501633</v>
      </c>
      <c r="I108" s="26">
        <f>'All Sports Exp'!W989</f>
        <v>5548.1161048689137</v>
      </c>
      <c r="J108" s="26">
        <f>'All Sports Exp'!W1115</f>
        <v>5246.7279411764703</v>
      </c>
      <c r="K108" s="30">
        <f t="shared" si="2"/>
        <v>52651.026471112164</v>
      </c>
      <c r="L108" s="30">
        <f t="shared" si="3"/>
        <v>5850.1140523457962</v>
      </c>
    </row>
    <row r="109" spans="1:12" x14ac:dyDescent="0.15">
      <c r="A109" s="10" t="s">
        <v>159</v>
      </c>
      <c r="B109" s="26">
        <f>'All Sports Exp'!W108</f>
        <v>4165.6171428571424</v>
      </c>
      <c r="C109" s="26">
        <f>'All Sports Exp'!W234</f>
        <v>4124.2786885245905</v>
      </c>
      <c r="D109" s="26">
        <f>'All Sports Exp'!W360</f>
        <v>4074.3172043010754</v>
      </c>
      <c r="E109" s="26">
        <f>'All Sports Exp'!W486</f>
        <v>3754.5376344086021</v>
      </c>
      <c r="F109" s="26">
        <f>'All Sports Exp'!W612</f>
        <v>5339.0955056179773</v>
      </c>
      <c r="G109" s="26">
        <f>'All Sports Exp'!W738</f>
        <v>3518.7803468208094</v>
      </c>
      <c r="H109" s="26">
        <f>'All Sports Exp'!W864</f>
        <v>5025.0318471337578</v>
      </c>
      <c r="I109" s="26">
        <f>'All Sports Exp'!W990</f>
        <v>3198.4437086092717</v>
      </c>
      <c r="J109" s="26">
        <f>'All Sports Exp'!W1116</f>
        <v>3844.3986486486488</v>
      </c>
      <c r="K109" s="30">
        <f t="shared" si="2"/>
        <v>37044.500726921877</v>
      </c>
      <c r="L109" s="30">
        <f t="shared" si="3"/>
        <v>4116.0556363246533</v>
      </c>
    </row>
    <row r="110" spans="1:12" x14ac:dyDescent="0.15">
      <c r="A110" s="10" t="s">
        <v>160</v>
      </c>
      <c r="B110" s="26">
        <f>'All Sports Exp'!W109</f>
        <v>8566.0949720670396</v>
      </c>
      <c r="C110" s="26">
        <f>'All Sports Exp'!W235</f>
        <v>8941.139726027397</v>
      </c>
      <c r="D110" s="26">
        <f>'All Sports Exp'!W361</f>
        <v>7687.2841823056297</v>
      </c>
      <c r="E110" s="26">
        <f>'All Sports Exp'!W487</f>
        <v>7034.282666666667</v>
      </c>
      <c r="F110" s="26">
        <f>'All Sports Exp'!W613</f>
        <v>10353.082228116711</v>
      </c>
      <c r="G110" s="26">
        <f>'All Sports Exp'!W739</f>
        <v>6751.8543417366946</v>
      </c>
      <c r="H110" s="26">
        <f>'All Sports Exp'!W865</f>
        <v>8360.2533692722373</v>
      </c>
      <c r="I110" s="26">
        <f>'All Sports Exp'!W991</f>
        <v>7371.0566037735853</v>
      </c>
      <c r="J110" s="26">
        <f>'All Sports Exp'!W1117</f>
        <v>6906.4022038567491</v>
      </c>
      <c r="K110" s="30">
        <f t="shared" si="2"/>
        <v>71971.450293822709</v>
      </c>
      <c r="L110" s="30">
        <f t="shared" si="3"/>
        <v>7996.8278104247456</v>
      </c>
    </row>
    <row r="111" spans="1:12" x14ac:dyDescent="0.15">
      <c r="A111" s="10" t="s">
        <v>161</v>
      </c>
      <c r="B111" s="26">
        <f>'All Sports Exp'!W110</f>
        <v>6886.8511326860844</v>
      </c>
      <c r="C111" s="26">
        <f>'All Sports Exp'!W236</f>
        <v>5891.3232323232323</v>
      </c>
      <c r="D111" s="26">
        <f>'All Sports Exp'!W362</f>
        <v>3997.2569659442725</v>
      </c>
      <c r="E111" s="26">
        <f>'All Sports Exp'!W488</f>
        <v>6465.0066889632108</v>
      </c>
      <c r="F111" s="26">
        <f>'All Sports Exp'!W614</f>
        <v>8577.2318339100348</v>
      </c>
      <c r="G111" s="26">
        <f>'All Sports Exp'!W740</f>
        <v>5062.1268436578175</v>
      </c>
      <c r="H111" s="26">
        <f>'All Sports Exp'!W866</f>
        <v>7568.0290322580649</v>
      </c>
      <c r="I111" s="26">
        <f>'All Sports Exp'!W992</f>
        <v>6481.5786163522016</v>
      </c>
      <c r="J111" s="26">
        <f>'All Sports Exp'!W1118</f>
        <v>7248.1888111888111</v>
      </c>
      <c r="K111" s="30">
        <f t="shared" si="2"/>
        <v>58177.593157283722</v>
      </c>
      <c r="L111" s="30">
        <f t="shared" si="3"/>
        <v>6464.1770174759695</v>
      </c>
    </row>
    <row r="112" spans="1:12" x14ac:dyDescent="0.15">
      <c r="A112" s="10" t="s">
        <v>162</v>
      </c>
      <c r="B112" s="26">
        <f>'All Sports Exp'!W111</f>
        <v>12563.872549019608</v>
      </c>
      <c r="C112" s="26">
        <f>'All Sports Exp'!W237</f>
        <v>10317.319488817891</v>
      </c>
      <c r="D112" s="26">
        <f>'All Sports Exp'!W363</f>
        <v>10634.509259259259</v>
      </c>
      <c r="E112" s="26">
        <f>'All Sports Exp'!W489</f>
        <v>9625.4673202614376</v>
      </c>
      <c r="F112" s="26">
        <f>'All Sports Exp'!W615</f>
        <v>11871.065217391304</v>
      </c>
      <c r="G112" s="26">
        <f>'All Sports Exp'!W741</f>
        <v>8420.6528925619841</v>
      </c>
      <c r="H112" s="26">
        <f>'All Sports Exp'!W867</f>
        <v>9491.6951566951575</v>
      </c>
      <c r="I112" s="26">
        <f>'All Sports Exp'!W993</f>
        <v>8538.7247191011229</v>
      </c>
      <c r="J112" s="26">
        <f>'All Sports Exp'!W1119</f>
        <v>7975.0504451038578</v>
      </c>
      <c r="K112" s="30">
        <f t="shared" si="2"/>
        <v>89438.357048211634</v>
      </c>
      <c r="L112" s="30">
        <f t="shared" si="3"/>
        <v>9937.5952275790696</v>
      </c>
    </row>
    <row r="113" spans="1:12" x14ac:dyDescent="0.15">
      <c r="A113" s="10" t="s">
        <v>163</v>
      </c>
      <c r="B113" s="26">
        <f>'All Sports Exp'!W112</f>
        <v>4761.6057142857144</v>
      </c>
      <c r="C113" s="26">
        <f>'All Sports Exp'!W238</f>
        <v>3443.6633663366338</v>
      </c>
      <c r="D113" s="26">
        <f>'All Sports Exp'!W364</f>
        <v>3067.470873786408</v>
      </c>
      <c r="E113" s="26">
        <f>'All Sports Exp'!W490</f>
        <v>3209.9351351351352</v>
      </c>
      <c r="F113" s="26">
        <f>'All Sports Exp'!W616</f>
        <v>5177.9310344827591</v>
      </c>
      <c r="G113" s="26">
        <f>'All Sports Exp'!W742</f>
        <v>3666.9556962025317</v>
      </c>
      <c r="H113" s="26">
        <f>'All Sports Exp'!W868</f>
        <v>4441.5555555555557</v>
      </c>
      <c r="I113" s="26">
        <f>'All Sports Exp'!W994</f>
        <v>4901.4444444444443</v>
      </c>
      <c r="J113" s="26">
        <f>'All Sports Exp'!W1120</f>
        <v>6082.959349593496</v>
      </c>
      <c r="K113" s="30">
        <f t="shared" si="2"/>
        <v>38753.521169822678</v>
      </c>
      <c r="L113" s="30">
        <f t="shared" si="3"/>
        <v>4305.9467966469638</v>
      </c>
    </row>
    <row r="114" spans="1:12" x14ac:dyDescent="0.15">
      <c r="A114" s="10" t="s">
        <v>164</v>
      </c>
      <c r="B114" s="26">
        <f>'All Sports Exp'!W113</f>
        <v>3060.4280155642023</v>
      </c>
      <c r="C114" s="26">
        <f>'All Sports Exp'!W239</f>
        <v>3218.2429149797572</v>
      </c>
      <c r="D114" s="26">
        <f>'All Sports Exp'!W365</f>
        <v>3610.8682170542634</v>
      </c>
      <c r="E114" s="26">
        <f>'All Sports Exp'!W491</f>
        <v>3444.937984496124</v>
      </c>
      <c r="F114" s="26">
        <f>'All Sports Exp'!W617</f>
        <v>5026.6208178438665</v>
      </c>
      <c r="G114" s="26">
        <f>'All Sports Exp'!W743</f>
        <v>2972.3088235294117</v>
      </c>
      <c r="H114" s="26">
        <f>'All Sports Exp'!W869</f>
        <v>3668.5729927007301</v>
      </c>
      <c r="I114" s="26">
        <f>'All Sports Exp'!W995</f>
        <v>3612.8582089552237</v>
      </c>
      <c r="J114" s="26">
        <f>'All Sports Exp'!W1121</f>
        <v>2374.8383458646617</v>
      </c>
      <c r="K114" s="30">
        <f t="shared" si="2"/>
        <v>30989.676320988245</v>
      </c>
      <c r="L114" s="30">
        <f t="shared" si="3"/>
        <v>3443.2973689986939</v>
      </c>
    </row>
    <row r="115" spans="1:12" x14ac:dyDescent="0.15">
      <c r="A115" s="10" t="s">
        <v>165</v>
      </c>
      <c r="B115" s="26">
        <f>'All Sports Exp'!W114</f>
        <v>5812.2669683257918</v>
      </c>
      <c r="C115" s="26">
        <f>'All Sports Exp'!W240</f>
        <v>4173.4194915254238</v>
      </c>
      <c r="D115" s="26">
        <f>'All Sports Exp'!W366</f>
        <v>3857.2251908396947</v>
      </c>
      <c r="E115" s="26">
        <f>'All Sports Exp'!W492</f>
        <v>4372.961373390558</v>
      </c>
      <c r="F115" s="26">
        <f>'All Sports Exp'!W618</f>
        <v>6409.5627530364372</v>
      </c>
      <c r="G115" s="26">
        <f>'All Sports Exp'!W744</f>
        <v>4871.7547892720304</v>
      </c>
      <c r="H115" s="26">
        <f>'All Sports Exp'!W870</f>
        <v>5659.6804979253111</v>
      </c>
      <c r="I115" s="26">
        <f>'All Sports Exp'!W996</f>
        <v>5769.4018264840179</v>
      </c>
      <c r="J115" s="26">
        <f>'All Sports Exp'!W1122</f>
        <v>5234.8133333333335</v>
      </c>
      <c r="K115" s="30">
        <f t="shared" si="2"/>
        <v>46161.086224132596</v>
      </c>
      <c r="L115" s="30">
        <f t="shared" si="3"/>
        <v>5129.0095804591774</v>
      </c>
    </row>
    <row r="116" spans="1:12" x14ac:dyDescent="0.15">
      <c r="A116" s="10" t="s">
        <v>166</v>
      </c>
      <c r="B116" s="26">
        <f>'All Sports Exp'!W115</f>
        <v>9283.5319148936178</v>
      </c>
      <c r="C116" s="26">
        <f>'All Sports Exp'!W241</f>
        <v>8884.833948339483</v>
      </c>
      <c r="D116" s="26">
        <f>'All Sports Exp'!W367</f>
        <v>10108.338181818182</v>
      </c>
      <c r="E116" s="26">
        <f>'All Sports Exp'!W493</f>
        <v>11363.056277056277</v>
      </c>
      <c r="F116" s="26">
        <f>'All Sports Exp'!W619</f>
        <v>12359.1330472103</v>
      </c>
      <c r="G116" s="26">
        <f>'All Sports Exp'!W745</f>
        <v>8200.8067226890762</v>
      </c>
      <c r="H116" s="26">
        <f>'All Sports Exp'!W871</f>
        <v>9225</v>
      </c>
      <c r="I116" s="26">
        <f>'All Sports Exp'!W997</f>
        <v>8080.7923728813557</v>
      </c>
      <c r="J116" s="26">
        <f>'All Sports Exp'!W1123</f>
        <v>8157.9912663755458</v>
      </c>
      <c r="K116" s="30">
        <f t="shared" si="2"/>
        <v>85663.483731263841</v>
      </c>
      <c r="L116" s="30">
        <f t="shared" si="3"/>
        <v>9518.1648590293153</v>
      </c>
    </row>
    <row r="117" spans="1:12" x14ac:dyDescent="0.15">
      <c r="A117" s="10" t="s">
        <v>167</v>
      </c>
      <c r="B117" s="26">
        <f>'All Sports Exp'!W116</f>
        <v>6852.1309823677584</v>
      </c>
      <c r="C117" s="26">
        <f>'All Sports Exp'!W242</f>
        <v>5821.308641975309</v>
      </c>
      <c r="D117" s="26">
        <f>'All Sports Exp'!W368</f>
        <v>5990.0817941952509</v>
      </c>
      <c r="E117" s="26">
        <f>'All Sports Exp'!W494</f>
        <v>6544.0142857142855</v>
      </c>
      <c r="F117" s="26">
        <f>'All Sports Exp'!W620</f>
        <v>8387.5882352941171</v>
      </c>
      <c r="G117" s="26">
        <f>'All Sports Exp'!W746</f>
        <v>5080.4803149606296</v>
      </c>
      <c r="H117" s="26">
        <f>'All Sports Exp'!W872</f>
        <v>8984.7964601769909</v>
      </c>
      <c r="I117" s="26">
        <f>'All Sports Exp'!W998</f>
        <v>7652.1612903225805</v>
      </c>
      <c r="J117" s="26">
        <f>'All Sports Exp'!W1124</f>
        <v>7613.4528301886794</v>
      </c>
      <c r="K117" s="30">
        <f t="shared" si="2"/>
        <v>62926.014835195609</v>
      </c>
      <c r="L117" s="30">
        <f t="shared" si="3"/>
        <v>6991.7794261328454</v>
      </c>
    </row>
    <row r="118" spans="1:12" x14ac:dyDescent="0.15">
      <c r="A118" s="10" t="s">
        <v>168</v>
      </c>
      <c r="B118" s="26">
        <f>'All Sports Exp'!W117</f>
        <v>12511.16847826087</v>
      </c>
      <c r="C118" s="26">
        <f>'All Sports Exp'!W243</f>
        <v>11917.951742627345</v>
      </c>
      <c r="D118" s="26">
        <f>'All Sports Exp'!W369</f>
        <v>10297.91304347826</v>
      </c>
      <c r="E118" s="26">
        <f>'All Sports Exp'!W495</f>
        <v>9682.9903147699752</v>
      </c>
      <c r="F118" s="26">
        <f>'All Sports Exp'!W621</f>
        <v>10986.855329949238</v>
      </c>
      <c r="G118" s="26">
        <f>'All Sports Exp'!W747</f>
        <v>7625.3349875930517</v>
      </c>
      <c r="H118" s="26">
        <f>'All Sports Exp'!W873</f>
        <v>10222.679144385027</v>
      </c>
      <c r="I118" s="26">
        <f>'All Sports Exp'!W999</f>
        <v>7226.7855530474044</v>
      </c>
      <c r="J118" s="26">
        <f>'All Sports Exp'!W1125</f>
        <v>6512.5081206496516</v>
      </c>
      <c r="K118" s="30">
        <f t="shared" si="2"/>
        <v>86984.186714760828</v>
      </c>
      <c r="L118" s="30">
        <f t="shared" si="3"/>
        <v>9664.9096349734245</v>
      </c>
    </row>
    <row r="119" spans="1:12" x14ac:dyDescent="0.15">
      <c r="A119" s="10" t="s">
        <v>170</v>
      </c>
      <c r="B119" s="26">
        <f>'All Sports Exp'!W118</f>
        <v>8960.4427966101703</v>
      </c>
      <c r="C119" s="26">
        <f>'All Sports Exp'!W244</f>
        <v>7938.1355932203387</v>
      </c>
      <c r="D119" s="26">
        <f>'All Sports Exp'!W370</f>
        <v>8995.5097613882863</v>
      </c>
      <c r="E119" s="26">
        <f>'All Sports Exp'!W496</f>
        <v>7771.0022075055185</v>
      </c>
      <c r="F119" s="26">
        <f>'All Sports Exp'!W622</f>
        <v>8903.9538461538468</v>
      </c>
      <c r="G119" s="26">
        <f>'All Sports Exp'!W748</f>
        <v>6048.5451055662188</v>
      </c>
      <c r="H119" s="26">
        <f>'All Sports Exp'!W874</f>
        <v>6630.0578358208959</v>
      </c>
      <c r="I119" s="26">
        <f>'All Sports Exp'!W1000</f>
        <v>6247.2026022304835</v>
      </c>
      <c r="J119" s="26">
        <f>'All Sports Exp'!W1126</f>
        <v>6333.3258003766477</v>
      </c>
      <c r="K119" s="30">
        <f t="shared" si="2"/>
        <v>67828.175548872416</v>
      </c>
      <c r="L119" s="30">
        <f t="shared" si="3"/>
        <v>7536.4639498747129</v>
      </c>
    </row>
    <row r="120" spans="1:12" x14ac:dyDescent="0.15">
      <c r="A120" s="10" t="s">
        <v>172</v>
      </c>
      <c r="B120" s="26">
        <f>'All Sports Exp'!W119</f>
        <v>3876.2373540856033</v>
      </c>
      <c r="C120" s="26">
        <f>'All Sports Exp'!W245</f>
        <v>4192.8888888888887</v>
      </c>
      <c r="D120" s="26">
        <f>'All Sports Exp'!W371</f>
        <v>4332.1991150442482</v>
      </c>
      <c r="E120" s="26">
        <f>'All Sports Exp'!W497</f>
        <v>3976.1226765799256</v>
      </c>
      <c r="F120" s="26">
        <f>'All Sports Exp'!W623</f>
        <v>5302.0894941634242</v>
      </c>
      <c r="G120" s="26">
        <f>'All Sports Exp'!W749</f>
        <v>3754.2260869565216</v>
      </c>
      <c r="H120" s="26">
        <f>'All Sports Exp'!W875</f>
        <v>5300.5829596412559</v>
      </c>
      <c r="I120" s="26">
        <f>'All Sports Exp'!W1001</f>
        <v>5796.8440366972482</v>
      </c>
      <c r="J120" s="26">
        <f>'All Sports Exp'!W1127</f>
        <v>5748.8977777777782</v>
      </c>
      <c r="K120" s="30">
        <f t="shared" si="2"/>
        <v>42280.088389834891</v>
      </c>
      <c r="L120" s="30">
        <f t="shared" si="3"/>
        <v>4697.7875988705437</v>
      </c>
    </row>
    <row r="121" spans="1:12" x14ac:dyDescent="0.15">
      <c r="A121" s="10" t="s">
        <v>174</v>
      </c>
      <c r="B121" s="26">
        <f>'All Sports Exp'!W120</f>
        <v>4594.3757396449701</v>
      </c>
      <c r="C121" s="26">
        <f>'All Sports Exp'!W246</f>
        <v>4700.2382352941177</v>
      </c>
      <c r="D121" s="26">
        <f>'All Sports Exp'!W372</f>
        <v>5009.9526627218938</v>
      </c>
      <c r="E121" s="26">
        <f>'All Sports Exp'!W498</f>
        <v>4472.8224852071007</v>
      </c>
      <c r="F121" s="26">
        <f>'All Sports Exp'!W624</f>
        <v>5907.9424242424238</v>
      </c>
      <c r="G121" s="26">
        <f>'All Sports Exp'!W750</f>
        <v>4913.9128919860623</v>
      </c>
      <c r="H121" s="26">
        <f>'All Sports Exp'!W876</f>
        <v>5669.9603174603171</v>
      </c>
      <c r="I121" s="26">
        <f>'All Sports Exp'!W1002</f>
        <v>5703.8830188679249</v>
      </c>
      <c r="J121" s="26">
        <f>'All Sports Exp'!W1128</f>
        <v>5257.7372262773724</v>
      </c>
      <c r="K121" s="30">
        <f t="shared" si="2"/>
        <v>46230.825001702186</v>
      </c>
      <c r="L121" s="30">
        <f t="shared" si="3"/>
        <v>5136.7583335224654</v>
      </c>
    </row>
    <row r="122" spans="1:12" x14ac:dyDescent="0.15">
      <c r="A122" s="10" t="s">
        <v>175</v>
      </c>
      <c r="B122" s="26">
        <f>'All Sports Exp'!W121</f>
        <v>10247.205882352941</v>
      </c>
      <c r="C122" s="26">
        <f>'All Sports Exp'!W247</f>
        <v>11188.40703517588</v>
      </c>
      <c r="D122" s="26">
        <f>'All Sports Exp'!W373</f>
        <v>8439.6</v>
      </c>
      <c r="E122" s="26">
        <f>'All Sports Exp'!W499</f>
        <v>9599.045454545454</v>
      </c>
      <c r="F122" s="26">
        <f>'All Sports Exp'!W625</f>
        <v>14447.599033816425</v>
      </c>
      <c r="G122" s="26">
        <f>'All Sports Exp'!W751</f>
        <v>8758.2474747474753</v>
      </c>
      <c r="H122" s="26">
        <f>'All Sports Exp'!W877</f>
        <v>12847.213197969542</v>
      </c>
      <c r="I122" s="26">
        <f>'All Sports Exp'!W1003</f>
        <v>14352.76923076923</v>
      </c>
      <c r="J122" s="26">
        <f>'All Sports Exp'!W1129</f>
        <v>12010.844720496894</v>
      </c>
      <c r="K122" s="30">
        <f t="shared" si="2"/>
        <v>101890.93202987386</v>
      </c>
      <c r="L122" s="30">
        <f t="shared" si="3"/>
        <v>11321.214669985984</v>
      </c>
    </row>
    <row r="123" spans="1:12" x14ac:dyDescent="0.15">
      <c r="A123" s="10" t="s">
        <v>176</v>
      </c>
      <c r="B123" s="26">
        <f>'All Sports Exp'!W122</f>
        <v>7782.6308243727599</v>
      </c>
      <c r="C123" s="26">
        <f>'All Sports Exp'!W248</f>
        <v>7434.5486111111113</v>
      </c>
      <c r="D123" s="26">
        <f>'All Sports Exp'!W374</f>
        <v>5146.9865319865321</v>
      </c>
      <c r="E123" s="26">
        <f>'All Sports Exp'!W500</f>
        <v>5504.288732394366</v>
      </c>
      <c r="F123" s="26">
        <f>'All Sports Exp'!W626</f>
        <v>9738.221374045801</v>
      </c>
      <c r="G123" s="26">
        <f>'All Sports Exp'!W752</f>
        <v>4485.9867986798681</v>
      </c>
      <c r="H123" s="26">
        <f>'All Sports Exp'!W878</f>
        <v>7067.5523809523811</v>
      </c>
      <c r="I123" s="26">
        <f>'All Sports Exp'!W1004</f>
        <v>6171.4407894736842</v>
      </c>
      <c r="J123" s="26">
        <f>'All Sports Exp'!W1130</f>
        <v>5854.4650349650346</v>
      </c>
      <c r="K123" s="30">
        <f t="shared" si="2"/>
        <v>59186.121077981537</v>
      </c>
      <c r="L123" s="30">
        <f t="shared" si="3"/>
        <v>6576.2356753312815</v>
      </c>
    </row>
    <row r="124" spans="1:12" x14ac:dyDescent="0.15">
      <c r="A124" s="10" t="s">
        <v>177</v>
      </c>
      <c r="B124" s="26">
        <f>'All Sports Exp'!W123</f>
        <v>4768.2122641509432</v>
      </c>
      <c r="C124" s="26">
        <f>'All Sports Exp'!W249</f>
        <v>5630.710382513661</v>
      </c>
      <c r="D124" s="26">
        <f>'All Sports Exp'!W375</f>
        <v>4567.1857923497264</v>
      </c>
      <c r="E124" s="26">
        <f>'All Sports Exp'!W501</f>
        <v>4171.4527363184079</v>
      </c>
      <c r="F124" s="26">
        <f>'All Sports Exp'!W627</f>
        <v>7343.3687150837986</v>
      </c>
      <c r="G124" s="26">
        <f>'All Sports Exp'!W753</f>
        <v>4050.8823529411766</v>
      </c>
      <c r="H124" s="26">
        <f>'All Sports Exp'!W879</f>
        <v>6710.5536723163841</v>
      </c>
      <c r="I124" s="26">
        <f>'All Sports Exp'!W1005</f>
        <v>5984.8662790697672</v>
      </c>
      <c r="J124" s="26">
        <f>'All Sports Exp'!W1131</f>
        <v>6337.586956521739</v>
      </c>
      <c r="K124" s="30">
        <f t="shared" si="2"/>
        <v>49564.819151265598</v>
      </c>
      <c r="L124" s="30">
        <f t="shared" si="3"/>
        <v>5507.2021279184</v>
      </c>
    </row>
    <row r="125" spans="1:12" x14ac:dyDescent="0.15">
      <c r="A125" s="10" t="s">
        <v>178</v>
      </c>
      <c r="B125" s="26">
        <f>'All Sports Exp'!W124</f>
        <v>7573.0426229508194</v>
      </c>
      <c r="C125" s="26">
        <f>'All Sports Exp'!W250</f>
        <v>6722.9112426035499</v>
      </c>
      <c r="D125" s="26">
        <f>'All Sports Exp'!W376</f>
        <v>6534.3506097560976</v>
      </c>
      <c r="E125" s="26">
        <f>'All Sports Exp'!W502</f>
        <v>6786.0433526011557</v>
      </c>
      <c r="F125" s="26">
        <f>'All Sports Exp'!W628</f>
        <v>8805.34375</v>
      </c>
      <c r="G125" s="26">
        <f>'All Sports Exp'!W754</f>
        <v>5318.1713395638626</v>
      </c>
      <c r="H125" s="26">
        <f>'All Sports Exp'!W880</f>
        <v>7108.4617834394903</v>
      </c>
      <c r="I125" s="26">
        <f>'All Sports Exp'!W1006</f>
        <v>8386.5798611111113</v>
      </c>
      <c r="J125" s="26">
        <f>'All Sports Exp'!W1132</f>
        <v>8212.0280701754382</v>
      </c>
      <c r="K125" s="30">
        <f t="shared" si="2"/>
        <v>65446.932632201526</v>
      </c>
      <c r="L125" s="30">
        <f t="shared" si="3"/>
        <v>7271.8814035779469</v>
      </c>
    </row>
    <row r="126" spans="1:12" x14ac:dyDescent="0.15">
      <c r="A126" s="10" t="s">
        <v>179</v>
      </c>
      <c r="B126" s="26">
        <f>'All Sports Exp'!W125</f>
        <v>7234.732876712329</v>
      </c>
      <c r="C126" s="26">
        <f>'All Sports Exp'!W251</f>
        <v>7194.886274509804</v>
      </c>
      <c r="D126" s="26">
        <f>'All Sports Exp'!W377</f>
        <v>7407.0357142857147</v>
      </c>
      <c r="E126" s="26">
        <f>'All Sports Exp'!W503</f>
        <v>5971.1713395638626</v>
      </c>
      <c r="F126" s="26">
        <f>'All Sports Exp'!W629</f>
        <v>13119.092105263158</v>
      </c>
      <c r="G126" s="26">
        <f>'All Sports Exp'!W755</f>
        <v>5540.25</v>
      </c>
      <c r="H126" s="26">
        <f>'All Sports Exp'!W881</f>
        <v>8794.1039755351685</v>
      </c>
      <c r="I126" s="26">
        <f>'All Sports Exp'!W1007</f>
        <v>6992.4044585987258</v>
      </c>
      <c r="J126" s="26">
        <f>'All Sports Exp'!W1133</f>
        <v>7229.2023460410555</v>
      </c>
      <c r="K126" s="30">
        <f t="shared" si="2"/>
        <v>69482.879090509814</v>
      </c>
      <c r="L126" s="30">
        <f t="shared" si="3"/>
        <v>7720.319898945535</v>
      </c>
    </row>
    <row r="127" spans="1:12" x14ac:dyDescent="0.15">
      <c r="A127" s="10" t="s">
        <v>180</v>
      </c>
      <c r="B127" s="26">
        <f>'All Sports Exp'!W126</f>
        <v>4834.6734693877552</v>
      </c>
      <c r="C127" s="26">
        <f>'All Sports Exp'!W252</f>
        <v>5063.4266666666663</v>
      </c>
      <c r="D127" s="26">
        <f>'All Sports Exp'!W378</f>
        <v>4854.7810218978102</v>
      </c>
      <c r="E127" s="26">
        <f>'All Sports Exp'!W504</f>
        <v>4137.8051948051952</v>
      </c>
      <c r="F127" s="26">
        <f>'All Sports Exp'!W630</f>
        <v>4811.5781990521327</v>
      </c>
      <c r="G127" s="26">
        <f>'All Sports Exp'!W756</f>
        <v>2866.6203208556149</v>
      </c>
      <c r="H127" s="26">
        <f>'All Sports Exp'!W882</f>
        <v>3958.1557788944724</v>
      </c>
      <c r="I127" s="26">
        <f>'All Sports Exp'!W1008</f>
        <v>4471.4371584699456</v>
      </c>
      <c r="J127" s="26">
        <f>'All Sports Exp'!W1134</f>
        <v>3723.5284974093265</v>
      </c>
      <c r="K127" s="30">
        <f t="shared" si="2"/>
        <v>38722.006307438918</v>
      </c>
      <c r="L127" s="30">
        <f t="shared" si="3"/>
        <v>4302.4451452709909</v>
      </c>
    </row>
    <row r="128" spans="1:12" x14ac:dyDescent="0.15">
      <c r="A128" s="10" t="s">
        <v>181</v>
      </c>
      <c r="B128" s="26">
        <f>'All Sports Exp'!W127</f>
        <v>3383.4493392070485</v>
      </c>
      <c r="C128" s="26">
        <f>'All Sports Exp'!W253</f>
        <v>3317.9871794871797</v>
      </c>
      <c r="D128" s="26">
        <f>'All Sports Exp'!W379</f>
        <v>3171.7705627705627</v>
      </c>
      <c r="E128" s="26">
        <f>'All Sports Exp'!W505</f>
        <v>3336.9661835748793</v>
      </c>
      <c r="F128" s="26">
        <f>'All Sports Exp'!W631</f>
        <v>4447.9581395348841</v>
      </c>
      <c r="G128" s="26">
        <f>'All Sports Exp'!W757</f>
        <v>3057.4746543778801</v>
      </c>
      <c r="H128" s="26">
        <f>'All Sports Exp'!W883</f>
        <v>4196.4801980198017</v>
      </c>
      <c r="I128" s="26">
        <f>'All Sports Exp'!W1009</f>
        <v>4077.8070175438597</v>
      </c>
      <c r="J128" s="26">
        <f>'All Sports Exp'!W1135</f>
        <v>4179.559633027523</v>
      </c>
      <c r="K128" s="30">
        <f t="shared" si="2"/>
        <v>33169.452907543622</v>
      </c>
      <c r="L128" s="30">
        <f t="shared" si="3"/>
        <v>3685.494767504847</v>
      </c>
    </row>
    <row r="129" spans="1:10" ht="14" x14ac:dyDescent="0.15">
      <c r="A129" s="32" t="s">
        <v>213</v>
      </c>
      <c r="B129" s="33">
        <f>SUM(B3:B128)</f>
        <v>917542.68379554793</v>
      </c>
      <c r="C129" s="33">
        <f>SUM(C3:C128)</f>
        <v>873225.98076826707</v>
      </c>
      <c r="D129" s="33">
        <f t="shared" ref="D129:J129" si="4">SUM(D3:D128)</f>
        <v>829264.28508203698</v>
      </c>
      <c r="E129" s="33">
        <f t="shared" si="4"/>
        <v>789380.58714875206</v>
      </c>
      <c r="F129" s="33">
        <f t="shared" si="4"/>
        <v>1065168.0160436681</v>
      </c>
      <c r="G129" s="33">
        <f t="shared" si="4"/>
        <v>689437.25735274726</v>
      </c>
      <c r="H129" s="33">
        <f t="shared" si="4"/>
        <v>910580.17867602897</v>
      </c>
      <c r="I129" s="33">
        <f t="shared" si="4"/>
        <v>858319.42593742581</v>
      </c>
      <c r="J129" s="33">
        <f t="shared" si="4"/>
        <v>821769.07800507767</v>
      </c>
    </row>
    <row r="130" spans="1:10" ht="14" x14ac:dyDescent="0.15">
      <c r="A130" s="32" t="s">
        <v>215</v>
      </c>
      <c r="B130" s="33">
        <f>AVERAGE(B3:B128)</f>
        <v>7282.0847920281585</v>
      </c>
      <c r="C130" s="33">
        <f t="shared" ref="C130:J130" si="5">AVERAGE(C3:C128)</f>
        <v>6930.364926732278</v>
      </c>
      <c r="D130" s="33">
        <f t="shared" si="5"/>
        <v>6581.4625800161666</v>
      </c>
      <c r="E130" s="33">
        <f t="shared" si="5"/>
        <v>6264.9252948313651</v>
      </c>
      <c r="F130" s="33">
        <f t="shared" si="5"/>
        <v>8453.7144130449851</v>
      </c>
      <c r="G130" s="33">
        <f t="shared" si="5"/>
        <v>5471.7242647043431</v>
      </c>
      <c r="H130" s="33">
        <f t="shared" si="5"/>
        <v>7226.8268148891184</v>
      </c>
      <c r="I130" s="33">
        <f t="shared" si="5"/>
        <v>6812.0589360113163</v>
      </c>
      <c r="J130" s="33">
        <f t="shared" si="5"/>
        <v>6521.9768095641084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1574-D1A3-244F-BD33-27F0B703B683}">
  <dimension ref="A1:L130"/>
  <sheetViews>
    <sheetView workbookViewId="0">
      <selection activeCell="H156" sqref="H156"/>
    </sheetView>
  </sheetViews>
  <sheetFormatPr baseColWidth="10" defaultRowHeight="13" x14ac:dyDescent="0.15"/>
  <cols>
    <col min="1" max="1" width="78" customWidth="1"/>
    <col min="12" max="12" width="12.6640625" bestFit="1" customWidth="1"/>
  </cols>
  <sheetData>
    <row r="1" spans="1:12" ht="14" x14ac:dyDescent="0.15">
      <c r="A1" s="18" t="s">
        <v>207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Exp'!X2</f>
        <v>1038.6978851963747</v>
      </c>
      <c r="C3" s="26">
        <f>'All Sports Exp'!X128</f>
        <v>1199.3761467889908</v>
      </c>
      <c r="D3" s="26">
        <f>'All Sports Exp'!X254</f>
        <v>1393.4049844236761</v>
      </c>
      <c r="E3" s="26">
        <f>'All Sports Exp'!X380</f>
        <v>1216.0739549839229</v>
      </c>
      <c r="F3" s="26">
        <f>'All Sports Exp'!X506</f>
        <v>904.63725490196077</v>
      </c>
      <c r="G3" s="26">
        <f>'All Sports Exp'!X632</f>
        <v>1005.5689655172414</v>
      </c>
      <c r="H3" s="26">
        <f>'All Sports Exp'!X758</f>
        <v>1075.8916666666667</v>
      </c>
      <c r="I3" s="26">
        <f>'All Sports Exp'!X884</f>
        <v>764.62707182320446</v>
      </c>
      <c r="J3" s="26">
        <f>'All Sports Exp'!X1010</f>
        <v>741.19402985074623</v>
      </c>
      <c r="K3" s="30">
        <f>SUM(B3:J3)</f>
        <v>9339.471960152785</v>
      </c>
      <c r="L3" s="30">
        <f>AVERAGE(B3:J3)</f>
        <v>1037.7191066836428</v>
      </c>
    </row>
    <row r="4" spans="1:12" x14ac:dyDescent="0.15">
      <c r="A4" s="10" t="s">
        <v>17</v>
      </c>
      <c r="B4" s="26">
        <f>'All Sports Exp'!X3</f>
        <v>2805.4948717948719</v>
      </c>
      <c r="C4" s="26">
        <f>'All Sports Exp'!X129</f>
        <v>2817.662198391421</v>
      </c>
      <c r="D4" s="26">
        <f>'All Sports Exp'!X255</f>
        <v>2769.4175531914893</v>
      </c>
      <c r="E4" s="26">
        <f>'All Sports Exp'!X381</f>
        <v>2131.5226130653268</v>
      </c>
      <c r="F4" s="26">
        <f>'All Sports Exp'!X507</f>
        <v>2367.8795518207285</v>
      </c>
      <c r="G4" s="26">
        <f>'All Sports Exp'!X633</f>
        <v>2436.7761627906975</v>
      </c>
      <c r="H4" s="26">
        <f>'All Sports Exp'!X759</f>
        <v>2718.8656716417909</v>
      </c>
      <c r="I4" s="26">
        <f>'All Sports Exp'!X885</f>
        <v>1922.106100795756</v>
      </c>
      <c r="J4" s="26">
        <f>'All Sports Exp'!X1011</f>
        <v>1366.3469945355191</v>
      </c>
      <c r="K4" s="30">
        <f t="shared" ref="K4:K67" si="0">SUM(B4:J4)</f>
        <v>21336.071718027597</v>
      </c>
      <c r="L4" s="30">
        <f t="shared" ref="L4:L67" si="1">AVERAGE(B4:J4)</f>
        <v>2370.6746353363997</v>
      </c>
    </row>
    <row r="5" spans="1:12" x14ac:dyDescent="0.15">
      <c r="A5" s="10" t="s">
        <v>19</v>
      </c>
      <c r="B5" s="26">
        <f>'All Sports Exp'!X4</f>
        <v>1408.1187050359713</v>
      </c>
      <c r="C5" s="26">
        <f>'All Sports Exp'!X130</f>
        <v>1140.3118644067797</v>
      </c>
      <c r="D5" s="26">
        <f>'All Sports Exp'!X256</f>
        <v>1460.0563909774437</v>
      </c>
      <c r="E5" s="26">
        <f>'All Sports Exp'!X382</f>
        <v>1167.2408759124087</v>
      </c>
      <c r="F5" s="26">
        <f>'All Sports Exp'!X508</f>
        <v>1004.2357142857143</v>
      </c>
      <c r="G5" s="26">
        <f>'All Sports Exp'!X634</f>
        <v>1074.6263736263736</v>
      </c>
      <c r="H5" s="26">
        <f>'All Sports Exp'!X760</f>
        <v>978.28321678321674</v>
      </c>
      <c r="I5" s="26">
        <f>'All Sports Exp'!X886</f>
        <v>787.72692307692307</v>
      </c>
      <c r="J5" s="26">
        <f>'All Sports Exp'!X1012</f>
        <v>796.77821011673154</v>
      </c>
      <c r="K5" s="30">
        <f t="shared" si="0"/>
        <v>9817.3782742215644</v>
      </c>
      <c r="L5" s="30">
        <f t="shared" si="1"/>
        <v>1090.8198082468405</v>
      </c>
    </row>
    <row r="6" spans="1:12" x14ac:dyDescent="0.15">
      <c r="A6" s="10" t="s">
        <v>21</v>
      </c>
      <c r="B6" s="26">
        <f>'All Sports Exp'!X5</f>
        <v>4790.8914473684208</v>
      </c>
      <c r="C6" s="26">
        <f>'All Sports Exp'!X131</f>
        <v>4655.2181208053689</v>
      </c>
      <c r="D6" s="26">
        <f>'All Sports Exp'!X257</f>
        <v>5025.1078431372553</v>
      </c>
      <c r="E6" s="26">
        <f>'All Sports Exp'!X383</f>
        <v>5350.6308724832215</v>
      </c>
      <c r="F6" s="26">
        <f>'All Sports Exp'!X509</f>
        <v>5727.1280276816606</v>
      </c>
      <c r="G6" s="26">
        <f>'All Sports Exp'!X635</f>
        <v>6758.3213114754099</v>
      </c>
      <c r="H6" s="26">
        <f>'All Sports Exp'!X761</f>
        <v>6594.5046728971965</v>
      </c>
      <c r="I6" s="26">
        <f>'All Sports Exp'!X887</f>
        <v>5951.879365079365</v>
      </c>
      <c r="J6" s="26">
        <f>'All Sports Exp'!X1013</f>
        <v>4954.4239482200646</v>
      </c>
      <c r="K6" s="30">
        <f t="shared" si="0"/>
        <v>49808.105609147962</v>
      </c>
      <c r="L6" s="30">
        <f t="shared" si="1"/>
        <v>5534.2339565719958</v>
      </c>
    </row>
    <row r="7" spans="1:12" x14ac:dyDescent="0.15">
      <c r="A7" s="10" t="s">
        <v>23</v>
      </c>
      <c r="B7" s="26">
        <f>'All Sports Exp'!X6</f>
        <v>1092.131914893617</v>
      </c>
      <c r="C7" s="26">
        <f>'All Sports Exp'!X132</f>
        <v>1289.9434782608696</v>
      </c>
      <c r="D7" s="26">
        <f>'All Sports Exp'!X258</f>
        <v>1582.7534246575342</v>
      </c>
      <c r="E7" s="26">
        <f>'All Sports Exp'!X384</f>
        <v>993.98297872340424</v>
      </c>
      <c r="F7" s="26">
        <f>'All Sports Exp'!X510</f>
        <v>901.98728813559319</v>
      </c>
      <c r="G7" s="26">
        <f>'All Sports Exp'!X636</f>
        <v>1082.953781512605</v>
      </c>
      <c r="H7" s="26">
        <f>'All Sports Exp'!X762</f>
        <v>958.02764976958531</v>
      </c>
      <c r="I7" s="26">
        <f>'All Sports Exp'!X888</f>
        <v>699.72340425531911</v>
      </c>
      <c r="J7" s="26">
        <f>'All Sports Exp'!X1014</f>
        <v>431.35616438356163</v>
      </c>
      <c r="K7" s="30">
        <f t="shared" si="0"/>
        <v>9032.8600845920901</v>
      </c>
      <c r="L7" s="30">
        <f t="shared" si="1"/>
        <v>1003.6511205102322</v>
      </c>
    </row>
    <row r="8" spans="1:12" x14ac:dyDescent="0.15">
      <c r="A8" s="10" t="s">
        <v>25</v>
      </c>
      <c r="B8" s="26">
        <f>'All Sports Exp'!X7</f>
        <v>5534.4626865671644</v>
      </c>
      <c r="C8" s="26">
        <f>'All Sports Exp'!X133</f>
        <v>5369.6690909090912</v>
      </c>
      <c r="D8" s="26">
        <f>'All Sports Exp'!X259</f>
        <v>3725.5970695970695</v>
      </c>
      <c r="E8" s="26">
        <f>'All Sports Exp'!X385</f>
        <v>3645.0950704225352</v>
      </c>
      <c r="F8" s="26">
        <f>'All Sports Exp'!X511</f>
        <v>2931.8526315789472</v>
      </c>
      <c r="G8" s="26">
        <f>'All Sports Exp'!X637</f>
        <v>3042.9857142857145</v>
      </c>
      <c r="H8" s="26">
        <f>'All Sports Exp'!X763</f>
        <v>3983.0642857142857</v>
      </c>
      <c r="I8" s="26">
        <f>'All Sports Exp'!X889</f>
        <v>2789.5054151624549</v>
      </c>
      <c r="J8" s="26">
        <f>'All Sports Exp'!X1015</f>
        <v>2776.5661764705883</v>
      </c>
      <c r="K8" s="30">
        <f t="shared" si="0"/>
        <v>33798.798140707848</v>
      </c>
      <c r="L8" s="30">
        <f t="shared" si="1"/>
        <v>3755.4220156342053</v>
      </c>
    </row>
    <row r="9" spans="1:12" x14ac:dyDescent="0.15">
      <c r="A9" s="10" t="s">
        <v>27</v>
      </c>
      <c r="B9" s="26">
        <f>'All Sports Exp'!X8</f>
        <v>2740.0127118644068</v>
      </c>
      <c r="C9" s="26">
        <f>'All Sports Exp'!X134</f>
        <v>2475.2380952380954</v>
      </c>
      <c r="D9" s="26">
        <f>'All Sports Exp'!X260</f>
        <v>2129.0198412698414</v>
      </c>
      <c r="E9" s="26">
        <f>'All Sports Exp'!X386</f>
        <v>1841.391791044776</v>
      </c>
      <c r="F9" s="26">
        <f>'All Sports Exp'!X512</f>
        <v>1709.6300813008131</v>
      </c>
      <c r="G9" s="26">
        <f>'All Sports Exp'!X638</f>
        <v>1702.4092664092664</v>
      </c>
      <c r="H9" s="26">
        <f>'All Sports Exp'!X764</f>
        <v>1197.8695652173913</v>
      </c>
      <c r="I9" s="26">
        <f>'All Sports Exp'!X890</f>
        <v>916.61752988047806</v>
      </c>
      <c r="J9" s="26">
        <f>'All Sports Exp'!X1016</f>
        <v>993.90666666666664</v>
      </c>
      <c r="K9" s="30">
        <f t="shared" si="0"/>
        <v>15706.095548891733</v>
      </c>
      <c r="L9" s="30">
        <f t="shared" si="1"/>
        <v>1745.121727654637</v>
      </c>
    </row>
    <row r="10" spans="1:12" x14ac:dyDescent="0.15">
      <c r="A10" s="10" t="s">
        <v>29</v>
      </c>
      <c r="B10" s="26">
        <f>'All Sports Exp'!X9</f>
        <v>2436.7420924574208</v>
      </c>
      <c r="C10" s="26">
        <f>'All Sports Exp'!X135</f>
        <v>2060.1822784810129</v>
      </c>
      <c r="D10" s="26">
        <f>'All Sports Exp'!X261</f>
        <v>1939.7610837438424</v>
      </c>
      <c r="E10" s="26">
        <f>'All Sports Exp'!X387</f>
        <v>2324.4143222506395</v>
      </c>
      <c r="F10" s="26">
        <f>'All Sports Exp'!X513</f>
        <v>2121.0501253132834</v>
      </c>
      <c r="G10" s="26">
        <f>'All Sports Exp'!X639</f>
        <v>2023.7574257425742</v>
      </c>
      <c r="H10" s="26">
        <f>'All Sports Exp'!X765</f>
        <v>1430.2711442786069</v>
      </c>
      <c r="I10" s="26">
        <f>'All Sports Exp'!X891</f>
        <v>1648.8189910979229</v>
      </c>
      <c r="J10" s="26">
        <f>'All Sports Exp'!X1017</f>
        <v>1573.6955307262569</v>
      </c>
      <c r="K10" s="30">
        <f t="shared" si="0"/>
        <v>17558.692994091562</v>
      </c>
      <c r="L10" s="30">
        <f t="shared" si="1"/>
        <v>1950.9658882323956</v>
      </c>
    </row>
    <row r="11" spans="1:12" x14ac:dyDescent="0.15">
      <c r="A11" s="10" t="s">
        <v>31</v>
      </c>
      <c r="B11" s="26">
        <f>'All Sports Exp'!X10</f>
        <v>1921.1484716157206</v>
      </c>
      <c r="C11" s="26">
        <f>'All Sports Exp'!X136</f>
        <v>1898.2610619469026</v>
      </c>
      <c r="D11" s="26">
        <f>'All Sports Exp'!X262</f>
        <v>1592.6375545851529</v>
      </c>
      <c r="E11" s="26">
        <f>'All Sports Exp'!X388</f>
        <v>1637.7086956521739</v>
      </c>
      <c r="F11" s="26">
        <f>'All Sports Exp'!X514</f>
        <v>1481.75</v>
      </c>
      <c r="G11" s="26">
        <f>'All Sports Exp'!X640</f>
        <v>1131.4734513274336</v>
      </c>
      <c r="H11" s="26">
        <f>'All Sports Exp'!X766</f>
        <v>1448.280701754386</v>
      </c>
      <c r="I11" s="26">
        <f>'All Sports Exp'!X892</f>
        <v>1040.0641025641025</v>
      </c>
      <c r="J11" s="26">
        <f>'All Sports Exp'!X1018</f>
        <v>1216.7654867256638</v>
      </c>
      <c r="K11" s="30">
        <f t="shared" si="0"/>
        <v>13368.089526171538</v>
      </c>
      <c r="L11" s="30">
        <f t="shared" si="1"/>
        <v>1485.3432806857263</v>
      </c>
    </row>
    <row r="12" spans="1:12" x14ac:dyDescent="0.15">
      <c r="A12" s="10" t="s">
        <v>33</v>
      </c>
      <c r="B12" s="26">
        <f>'All Sports Exp'!X11</f>
        <v>2044.2283464566929</v>
      </c>
      <c r="C12" s="26">
        <f>'All Sports Exp'!X137</f>
        <v>2315.9786666666669</v>
      </c>
      <c r="D12" s="26">
        <f>'All Sports Exp'!X263</f>
        <v>3012.9593023255816</v>
      </c>
      <c r="E12" s="26">
        <f>'All Sports Exp'!X389</f>
        <v>1909.3208556149732</v>
      </c>
      <c r="F12" s="26">
        <f>'All Sports Exp'!X515</f>
        <v>1764.5811518324608</v>
      </c>
      <c r="G12" s="26">
        <f>'All Sports Exp'!X641</f>
        <v>1949.3891891891892</v>
      </c>
      <c r="H12" s="26">
        <f>'All Sports Exp'!X767</f>
        <v>1474.4185463659148</v>
      </c>
      <c r="I12" s="26">
        <f>'All Sports Exp'!X893</f>
        <v>1411.5433070866143</v>
      </c>
      <c r="J12" s="26">
        <f>'All Sports Exp'!X1019</f>
        <v>1221.171875</v>
      </c>
      <c r="K12" s="30">
        <f t="shared" si="0"/>
        <v>17103.591240538095</v>
      </c>
      <c r="L12" s="30">
        <f t="shared" si="1"/>
        <v>1900.3990267264551</v>
      </c>
    </row>
    <row r="13" spans="1:12" x14ac:dyDescent="0.15">
      <c r="A13" s="10" t="s">
        <v>35</v>
      </c>
      <c r="B13" s="26">
        <f>'All Sports Exp'!X12</f>
        <v>1679.8046875</v>
      </c>
      <c r="C13" s="26">
        <f>'All Sports Exp'!X138</f>
        <v>1688.2573839662448</v>
      </c>
      <c r="D13" s="26">
        <f>'All Sports Exp'!X264</f>
        <v>2029.0580357142858</v>
      </c>
      <c r="E13" s="26">
        <f>'All Sports Exp'!X390</f>
        <v>1937.0091324200914</v>
      </c>
      <c r="F13" s="26">
        <f>'All Sports Exp'!X516</f>
        <v>1701.1793721973095</v>
      </c>
      <c r="G13" s="26">
        <f>'All Sports Exp'!X642</f>
        <v>1432.0645161290322</v>
      </c>
      <c r="H13" s="26">
        <f>'All Sports Exp'!X768</f>
        <v>1240.375</v>
      </c>
      <c r="I13" s="26">
        <f>'All Sports Exp'!X894</f>
        <v>1041.4000000000001</v>
      </c>
      <c r="J13" s="26">
        <f>'All Sports Exp'!X1020</f>
        <v>815.21333333333337</v>
      </c>
      <c r="K13" s="30">
        <f t="shared" si="0"/>
        <v>13564.361461260296</v>
      </c>
      <c r="L13" s="30">
        <f t="shared" si="1"/>
        <v>1507.1512734733662</v>
      </c>
    </row>
    <row r="14" spans="1:12" x14ac:dyDescent="0.15">
      <c r="A14" s="10" t="s">
        <v>37</v>
      </c>
      <c r="B14" s="26">
        <f>'All Sports Exp'!X13</f>
        <v>1517.584229390681</v>
      </c>
      <c r="C14" s="26">
        <f>'All Sports Exp'!X139</f>
        <v>1207.3266666666666</v>
      </c>
      <c r="D14" s="26">
        <f>'All Sports Exp'!X265</f>
        <v>1099.5540983606556</v>
      </c>
      <c r="E14" s="26">
        <f>'All Sports Exp'!X391</f>
        <v>1172.2677419354839</v>
      </c>
      <c r="F14" s="26">
        <f>'All Sports Exp'!X517</f>
        <v>981.09422492401211</v>
      </c>
      <c r="G14" s="26">
        <f>'All Sports Exp'!X643</f>
        <v>1080.8148148148148</v>
      </c>
      <c r="H14" s="26">
        <f>'All Sports Exp'!X769</f>
        <v>923.88529411764705</v>
      </c>
      <c r="I14" s="26">
        <f>'All Sports Exp'!X895</f>
        <v>949.71257485029935</v>
      </c>
      <c r="J14" s="26">
        <f>'All Sports Exp'!X1021</f>
        <v>1346.6959999999999</v>
      </c>
      <c r="K14" s="30">
        <f t="shared" si="0"/>
        <v>10278.935645060261</v>
      </c>
      <c r="L14" s="30">
        <f t="shared" si="1"/>
        <v>1142.1039605622511</v>
      </c>
    </row>
    <row r="15" spans="1:12" x14ac:dyDescent="0.15">
      <c r="A15" s="10" t="s">
        <v>39</v>
      </c>
      <c r="B15" s="26">
        <f>'All Sports Exp'!X14</f>
        <v>9150.0327868852455</v>
      </c>
      <c r="C15" s="26">
        <f>'All Sports Exp'!X140</f>
        <v>7270.5451713395641</v>
      </c>
      <c r="D15" s="26">
        <f>'All Sports Exp'!X266</f>
        <v>4868.1396825396823</v>
      </c>
      <c r="E15" s="26">
        <f>'All Sports Exp'!X392</f>
        <v>4542.90625</v>
      </c>
      <c r="F15" s="26">
        <f>'All Sports Exp'!X518</f>
        <v>4157.6056782334381</v>
      </c>
      <c r="G15" s="26">
        <f>'All Sports Exp'!X644</f>
        <v>3301.353846153846</v>
      </c>
      <c r="H15" s="26">
        <f>'All Sports Exp'!X770</f>
        <v>3236.8695652173915</v>
      </c>
      <c r="I15" s="26">
        <f>'All Sports Exp'!X896</f>
        <v>2790.1221864951767</v>
      </c>
      <c r="J15" s="26">
        <f>'All Sports Exp'!X1022</f>
        <v>2451.2246153846154</v>
      </c>
      <c r="K15" s="30">
        <f t="shared" si="0"/>
        <v>41768.799782248963</v>
      </c>
      <c r="L15" s="30">
        <f t="shared" si="1"/>
        <v>4640.9777535832181</v>
      </c>
    </row>
    <row r="16" spans="1:12" x14ac:dyDescent="0.15">
      <c r="A16" s="10" t="s">
        <v>41</v>
      </c>
      <c r="B16" s="26">
        <f>'All Sports Exp'!X15</f>
        <v>1885.9894366197184</v>
      </c>
      <c r="C16" s="26">
        <f>'All Sports Exp'!X141</f>
        <v>1849.7677902621722</v>
      </c>
      <c r="D16" s="26">
        <f>'All Sports Exp'!X267</f>
        <v>1445.2380952380952</v>
      </c>
      <c r="E16" s="26">
        <f>'All Sports Exp'!X393</f>
        <v>1342.2337164750959</v>
      </c>
      <c r="F16" s="26">
        <f>'All Sports Exp'!X519</f>
        <v>1158.3423076923077</v>
      </c>
      <c r="G16" s="26">
        <f>'All Sports Exp'!X645</f>
        <v>1245.4513618677042</v>
      </c>
      <c r="H16" s="26">
        <f>'All Sports Exp'!X771</f>
        <v>1445.5139442231075</v>
      </c>
      <c r="I16" s="26">
        <f>'All Sports Exp'!X897</f>
        <v>1425.8228346456692</v>
      </c>
      <c r="J16" s="26">
        <f>'All Sports Exp'!X1023</f>
        <v>1235.4392156862746</v>
      </c>
      <c r="K16" s="30">
        <f t="shared" si="0"/>
        <v>13033.798702710146</v>
      </c>
      <c r="L16" s="30">
        <f t="shared" si="1"/>
        <v>1448.1998558566829</v>
      </c>
    </row>
    <row r="17" spans="1:12" x14ac:dyDescent="0.15">
      <c r="A17" s="10" t="s">
        <v>42</v>
      </c>
      <c r="B17" s="26">
        <f>'All Sports Exp'!X16</f>
        <v>3041.0147058823532</v>
      </c>
      <c r="C17" s="26">
        <f>'All Sports Exp'!X142</f>
        <v>2334.2262773722628</v>
      </c>
      <c r="D17" s="26">
        <f>'All Sports Exp'!X268</f>
        <v>2339.9715302491104</v>
      </c>
      <c r="E17" s="26">
        <f>'All Sports Exp'!X394</f>
        <v>2503.0931899641578</v>
      </c>
      <c r="F17" s="26">
        <f>'All Sports Exp'!X520</f>
        <v>1925.3345195729537</v>
      </c>
      <c r="G17" s="26">
        <f>'All Sports Exp'!X646</f>
        <v>2138.5399239543726</v>
      </c>
      <c r="H17" s="26">
        <f>'All Sports Exp'!X772</f>
        <v>2548.8415094339621</v>
      </c>
      <c r="I17" s="26">
        <f>'All Sports Exp'!X898</f>
        <v>1585.5770750988142</v>
      </c>
      <c r="J17" s="26">
        <f>'All Sports Exp'!X1024</f>
        <v>1674.0569105691056</v>
      </c>
      <c r="K17" s="30">
        <f t="shared" si="0"/>
        <v>20090.655642097096</v>
      </c>
      <c r="L17" s="30">
        <f t="shared" si="1"/>
        <v>2232.2950713441219</v>
      </c>
    </row>
    <row r="18" spans="1:12" x14ac:dyDescent="0.15">
      <c r="A18" s="10" t="s">
        <v>44</v>
      </c>
      <c r="B18" s="26">
        <f>'All Sports Exp'!X17</f>
        <v>4050.671840354767</v>
      </c>
      <c r="C18" s="26">
        <f>'All Sports Exp'!X143</f>
        <v>2512.2986425339368</v>
      </c>
      <c r="D18" s="26">
        <f>'All Sports Exp'!X269</f>
        <v>3228.427645788337</v>
      </c>
      <c r="E18" s="26">
        <f>'All Sports Exp'!X395</f>
        <v>2750.108510638298</v>
      </c>
      <c r="F18" s="26">
        <f>'All Sports Exp'!X521</f>
        <v>2452.1821946169771</v>
      </c>
      <c r="G18" s="26">
        <f>'All Sports Exp'!X647</f>
        <v>2684.5419222903884</v>
      </c>
      <c r="H18" s="26">
        <f>'All Sports Exp'!X773</f>
        <v>2425.6831460674157</v>
      </c>
      <c r="I18" s="26">
        <f>'All Sports Exp'!X899</f>
        <v>3181.3236074270558</v>
      </c>
      <c r="J18" s="26">
        <f>'All Sports Exp'!X1025</f>
        <v>2558.9470899470898</v>
      </c>
      <c r="K18" s="30">
        <f t="shared" si="0"/>
        <v>25844.184599664266</v>
      </c>
      <c r="L18" s="30">
        <f t="shared" si="1"/>
        <v>2871.5760666293627</v>
      </c>
    </row>
    <row r="19" spans="1:12" x14ac:dyDescent="0.15">
      <c r="A19" s="10" t="s">
        <v>45</v>
      </c>
      <c r="B19" s="26">
        <f>'All Sports Exp'!X18</f>
        <v>2605.0070175438595</v>
      </c>
      <c r="C19" s="26">
        <f>'All Sports Exp'!X144</f>
        <v>1843.3181818181818</v>
      </c>
      <c r="D19" s="26">
        <f>'All Sports Exp'!X270</f>
        <v>2551.2288732394368</v>
      </c>
      <c r="E19" s="26">
        <f>'All Sports Exp'!X396</f>
        <v>1757.784375</v>
      </c>
      <c r="F19" s="26">
        <f>'All Sports Exp'!X522</f>
        <v>1621.3384146341464</v>
      </c>
      <c r="G19" s="26">
        <f>'All Sports Exp'!X648</f>
        <v>1279.122699386503</v>
      </c>
      <c r="H19" s="26">
        <f>'All Sports Exp'!X774</f>
        <v>1185.5968253968254</v>
      </c>
      <c r="I19" s="26">
        <f>'All Sports Exp'!X900</f>
        <v>1671.7631578947369</v>
      </c>
      <c r="J19" s="26">
        <f>'All Sports Exp'!X1026</f>
        <v>1101.4077669902913</v>
      </c>
      <c r="K19" s="30">
        <f t="shared" si="0"/>
        <v>15616.56731190398</v>
      </c>
      <c r="L19" s="30">
        <f t="shared" si="1"/>
        <v>1735.1741457671089</v>
      </c>
    </row>
    <row r="20" spans="1:12" x14ac:dyDescent="0.15">
      <c r="A20" s="10" t="s">
        <v>46</v>
      </c>
      <c r="B20" s="26">
        <f>'All Sports Exp'!X19</f>
        <v>1775.680412371134</v>
      </c>
      <c r="C20" s="26">
        <f>'All Sports Exp'!X145</f>
        <v>1433.6004901960785</v>
      </c>
      <c r="D20" s="26">
        <f>'All Sports Exp'!X271</f>
        <v>1318.9230769230769</v>
      </c>
      <c r="E20" s="26">
        <f>'All Sports Exp'!X397</f>
        <v>948.00456621004571</v>
      </c>
      <c r="F20" s="26">
        <f>'All Sports Exp'!X523</f>
        <v>931.10462287104622</v>
      </c>
      <c r="G20" s="26">
        <f>'All Sports Exp'!X649</f>
        <v>355.34722222222223</v>
      </c>
      <c r="H20" s="26">
        <f>'All Sports Exp'!X775</f>
        <v>655.77551020408168</v>
      </c>
      <c r="I20" s="26">
        <f>'All Sports Exp'!X901</f>
        <v>1434.2128851540617</v>
      </c>
      <c r="J20" s="26">
        <f>'All Sports Exp'!X1027</f>
        <v>1205.0859872611466</v>
      </c>
      <c r="K20" s="30">
        <f t="shared" si="0"/>
        <v>10057.734773412894</v>
      </c>
      <c r="L20" s="30">
        <f t="shared" si="1"/>
        <v>1117.5260859347661</v>
      </c>
    </row>
    <row r="21" spans="1:12" x14ac:dyDescent="0.15">
      <c r="A21" s="10" t="s">
        <v>47</v>
      </c>
      <c r="B21" s="26">
        <f>'All Sports Exp'!X20</f>
        <v>2421.6617100371745</v>
      </c>
      <c r="C21" s="26">
        <f>'All Sports Exp'!X146</f>
        <v>1853.6159695817491</v>
      </c>
      <c r="D21" s="26">
        <f>'All Sports Exp'!X272</f>
        <v>1672.6571428571428</v>
      </c>
      <c r="E21" s="26">
        <f>'All Sports Exp'!X398</f>
        <v>606.13175675675677</v>
      </c>
      <c r="F21" s="26">
        <f>'All Sports Exp'!X524</f>
        <v>1352.0202429149797</v>
      </c>
      <c r="G21" s="26">
        <f>'All Sports Exp'!X650</f>
        <v>1012.0503875968992</v>
      </c>
      <c r="H21" s="26">
        <f>'All Sports Exp'!X776</f>
        <v>1239.996212121212</v>
      </c>
      <c r="I21" s="26">
        <f>'All Sports Exp'!X902</f>
        <v>1063.5543071161048</v>
      </c>
      <c r="J21" s="26">
        <f>'All Sports Exp'!X1028</f>
        <v>619.61075949367091</v>
      </c>
      <c r="K21" s="30">
        <f t="shared" si="0"/>
        <v>11841.29848847569</v>
      </c>
      <c r="L21" s="30">
        <f t="shared" si="1"/>
        <v>1315.6998320528544</v>
      </c>
    </row>
    <row r="22" spans="1:12" x14ac:dyDescent="0.15">
      <c r="A22" s="10" t="s">
        <v>49</v>
      </c>
      <c r="B22" s="26">
        <f>'All Sports Exp'!X21</f>
        <v>1416.062761506276</v>
      </c>
      <c r="C22" s="26">
        <f>'All Sports Exp'!X147</f>
        <v>1784.2666666666667</v>
      </c>
      <c r="D22" s="26">
        <f>'All Sports Exp'!X273</f>
        <v>1478.9291666666666</v>
      </c>
      <c r="E22" s="26">
        <f>'All Sports Exp'!X399</f>
        <v>1165.9663865546217</v>
      </c>
      <c r="F22" s="26">
        <f>'All Sports Exp'!X525</f>
        <v>1304.9442060085837</v>
      </c>
      <c r="G22" s="26">
        <f>'All Sports Exp'!X651</f>
        <v>1321.5580357142858</v>
      </c>
      <c r="H22" s="26">
        <f>'All Sports Exp'!X777</f>
        <v>1316.2808510638297</v>
      </c>
      <c r="I22" s="26">
        <f>'All Sports Exp'!X903</f>
        <v>1369.2966101694915</v>
      </c>
      <c r="J22" s="26">
        <f>'All Sports Exp'!X1029</f>
        <v>1334.9032258064517</v>
      </c>
      <c r="K22" s="30">
        <f t="shared" si="0"/>
        <v>12492.207910156874</v>
      </c>
      <c r="L22" s="30">
        <f t="shared" si="1"/>
        <v>1388.0231011285416</v>
      </c>
    </row>
    <row r="23" spans="1:12" x14ac:dyDescent="0.15">
      <c r="A23" s="10" t="s">
        <v>50</v>
      </c>
      <c r="B23" s="26">
        <f>'All Sports Exp'!X22</f>
        <v>6547.6614906832301</v>
      </c>
      <c r="C23" s="26">
        <f>'All Sports Exp'!X148</f>
        <v>5800.6628571428573</v>
      </c>
      <c r="D23" s="26">
        <f>'All Sports Exp'!X274</f>
        <v>8336.4837758112099</v>
      </c>
      <c r="E23" s="26">
        <f>'All Sports Exp'!X400</f>
        <v>3192.1611940298508</v>
      </c>
      <c r="F23" s="26">
        <f>'All Sports Exp'!X526</f>
        <v>2830.1842900302113</v>
      </c>
      <c r="G23" s="26">
        <f>'All Sports Exp'!X652</f>
        <v>3053.9849849849852</v>
      </c>
      <c r="H23" s="26">
        <f>'All Sports Exp'!X778</f>
        <v>2072.6626506024095</v>
      </c>
      <c r="I23" s="26">
        <f>'All Sports Exp'!X904</f>
        <v>2535.0892857142858</v>
      </c>
      <c r="J23" s="26">
        <f>'All Sports Exp'!X1030</f>
        <v>2250.7477477477478</v>
      </c>
      <c r="K23" s="30">
        <f t="shared" si="0"/>
        <v>36619.638276746788</v>
      </c>
      <c r="L23" s="30">
        <f t="shared" si="1"/>
        <v>4068.8486974163097</v>
      </c>
    </row>
    <row r="24" spans="1:12" x14ac:dyDescent="0.15">
      <c r="A24" s="10" t="s">
        <v>51</v>
      </c>
      <c r="B24" s="26">
        <f>'All Sports Exp'!X23</f>
        <v>4046.0260115606939</v>
      </c>
      <c r="C24" s="26">
        <f>'All Sports Exp'!X149</f>
        <v>2806.427299703264</v>
      </c>
      <c r="D24" s="26">
        <f>'All Sports Exp'!X275</f>
        <v>3039.3303030303032</v>
      </c>
      <c r="E24" s="26">
        <f>'All Sports Exp'!X401</f>
        <v>3003.3239875389409</v>
      </c>
      <c r="F24" s="26">
        <f>'All Sports Exp'!X527</f>
        <v>2713.2634730538921</v>
      </c>
      <c r="G24" s="26">
        <f>'All Sports Exp'!X653</f>
        <v>3098.1415384615384</v>
      </c>
      <c r="H24" s="26">
        <f>'All Sports Exp'!X779</f>
        <v>3130.8245614035086</v>
      </c>
      <c r="I24" s="26">
        <f>'All Sports Exp'!X905</f>
        <v>3563.8681672025723</v>
      </c>
      <c r="J24" s="26">
        <f>'All Sports Exp'!X1031</f>
        <v>3874.2706270627064</v>
      </c>
      <c r="K24" s="30">
        <f t="shared" si="0"/>
        <v>29275.475969017421</v>
      </c>
      <c r="L24" s="30">
        <f t="shared" si="1"/>
        <v>3252.8306632241579</v>
      </c>
    </row>
    <row r="25" spans="1:12" x14ac:dyDescent="0.15">
      <c r="A25" s="10" t="s">
        <v>53</v>
      </c>
      <c r="B25" s="26">
        <f>'All Sports Exp'!X24</f>
        <v>978.93562231759654</v>
      </c>
      <c r="C25" s="26">
        <f>'All Sports Exp'!X150</f>
        <v>1153.0166666666667</v>
      </c>
      <c r="D25" s="26">
        <f>'All Sports Exp'!X276</f>
        <v>827.98678414096912</v>
      </c>
      <c r="E25" s="26">
        <f>'All Sports Exp'!X402</f>
        <v>774.75862068965512</v>
      </c>
      <c r="F25" s="26">
        <f>'All Sports Exp'!X528</f>
        <v>939.68333333333328</v>
      </c>
      <c r="G25" s="26">
        <f>'All Sports Exp'!X654</f>
        <v>901.83474576271192</v>
      </c>
      <c r="H25" s="26">
        <f>'All Sports Exp'!X780</f>
        <v>592.0528634361234</v>
      </c>
      <c r="I25" s="26">
        <f>'All Sports Exp'!X906</f>
        <v>678.40789473684208</v>
      </c>
      <c r="J25" s="26">
        <f>'All Sports Exp'!X1032</f>
        <v>822.99509803921569</v>
      </c>
      <c r="K25" s="30">
        <f t="shared" si="0"/>
        <v>7669.6716291231141</v>
      </c>
      <c r="L25" s="30">
        <f t="shared" si="1"/>
        <v>852.1857365692349</v>
      </c>
    </row>
    <row r="26" spans="1:12" x14ac:dyDescent="0.15">
      <c r="A26" s="10" t="s">
        <v>54</v>
      </c>
      <c r="B26" s="26">
        <f>'All Sports Exp'!X25</f>
        <v>1768.2877358490566</v>
      </c>
      <c r="C26" s="26">
        <f>'All Sports Exp'!X151</f>
        <v>1370.524017467249</v>
      </c>
      <c r="D26" s="26">
        <f>'All Sports Exp'!X277</f>
        <v>1414.3013698630136</v>
      </c>
      <c r="E26" s="26">
        <f>'All Sports Exp'!X403</f>
        <v>1126.1353711790393</v>
      </c>
      <c r="F26" s="26">
        <f>'All Sports Exp'!X529</f>
        <v>1271.5147679324893</v>
      </c>
      <c r="G26" s="26">
        <f>'All Sports Exp'!X655</f>
        <v>1341.5038461538461</v>
      </c>
      <c r="H26" s="26">
        <f>'All Sports Exp'!X781</f>
        <v>1110.5446428571429</v>
      </c>
      <c r="I26" s="26">
        <f>'All Sports Exp'!X907</f>
        <v>973.5209125475285</v>
      </c>
      <c r="J26" s="26">
        <f>'All Sports Exp'!X1033</f>
        <v>1195.2655601659751</v>
      </c>
      <c r="K26" s="30">
        <f t="shared" si="0"/>
        <v>11571.598224015341</v>
      </c>
      <c r="L26" s="30">
        <f t="shared" si="1"/>
        <v>1285.7331360017045</v>
      </c>
    </row>
    <row r="27" spans="1:12" x14ac:dyDescent="0.15">
      <c r="A27" s="10" t="s">
        <v>55</v>
      </c>
      <c r="B27" s="26">
        <f>'All Sports Exp'!X26</f>
        <v>4570.2635294117645</v>
      </c>
      <c r="C27" s="26">
        <f>'All Sports Exp'!X152</f>
        <v>4012.8091787439612</v>
      </c>
      <c r="D27" s="26">
        <f>'All Sports Exp'!X278</f>
        <v>3025.2063492063494</v>
      </c>
      <c r="E27" s="26">
        <f>'All Sports Exp'!X404</f>
        <v>2546.8571428571427</v>
      </c>
      <c r="F27" s="26">
        <f>'All Sports Exp'!X530</f>
        <v>3082.9277652370201</v>
      </c>
      <c r="G27" s="26">
        <f>'All Sports Exp'!X656</f>
        <v>3495.7523809523809</v>
      </c>
      <c r="H27" s="26">
        <f>'All Sports Exp'!X782</f>
        <v>2350.3709677419356</v>
      </c>
      <c r="I27" s="26">
        <f>'All Sports Exp'!X908</f>
        <v>2023.3392857142858</v>
      </c>
      <c r="J27" s="26">
        <f>'All Sports Exp'!X1034</f>
        <v>1431.9025641025642</v>
      </c>
      <c r="K27" s="30">
        <f t="shared" si="0"/>
        <v>26539.429163967408</v>
      </c>
      <c r="L27" s="30">
        <f t="shared" si="1"/>
        <v>2948.8254626630455</v>
      </c>
    </row>
    <row r="28" spans="1:12" x14ac:dyDescent="0.15">
      <c r="A28" s="10" t="s">
        <v>56</v>
      </c>
      <c r="B28" s="26">
        <f>'All Sports Exp'!X27</f>
        <v>4688.0549828178691</v>
      </c>
      <c r="C28" s="26">
        <f>'All Sports Exp'!X153</f>
        <v>5532.8621908127207</v>
      </c>
      <c r="D28" s="26">
        <f>'All Sports Exp'!X279</f>
        <v>4503.2419354838712</v>
      </c>
      <c r="E28" s="26">
        <f>'All Sports Exp'!X405</f>
        <v>5104.0777385159008</v>
      </c>
      <c r="F28" s="26">
        <f>'All Sports Exp'!X531</f>
        <v>4441.5766423357663</v>
      </c>
      <c r="G28" s="26">
        <f>'All Sports Exp'!X657</f>
        <v>3289.9346405228757</v>
      </c>
      <c r="H28" s="26">
        <f>'All Sports Exp'!X783</f>
        <v>3028.7861445783133</v>
      </c>
      <c r="I28" s="26">
        <f>'All Sports Exp'!X909</f>
        <v>2702.015479876161</v>
      </c>
      <c r="J28" s="26">
        <f>'All Sports Exp'!X1035</f>
        <v>2160.8764044943819</v>
      </c>
      <c r="K28" s="30">
        <f t="shared" si="0"/>
        <v>35451.426159437862</v>
      </c>
      <c r="L28" s="30">
        <f t="shared" si="1"/>
        <v>3939.0473510486513</v>
      </c>
    </row>
    <row r="29" spans="1:12" x14ac:dyDescent="0.15">
      <c r="A29" s="10" t="s">
        <v>58</v>
      </c>
      <c r="B29" s="26">
        <f>'All Sports Exp'!X28</f>
        <v>4626.042763157895</v>
      </c>
      <c r="C29" s="26">
        <f>'All Sports Exp'!X154</f>
        <v>3198.8215488215487</v>
      </c>
      <c r="D29" s="26">
        <f>'All Sports Exp'!X280</f>
        <v>3872.2491582491584</v>
      </c>
      <c r="E29" s="26">
        <f>'All Sports Exp'!X406</f>
        <v>3143.0566666666668</v>
      </c>
      <c r="F29" s="26">
        <f>'All Sports Exp'!X532</f>
        <v>2734.1134020618556</v>
      </c>
      <c r="G29" s="26">
        <f>'All Sports Exp'!X658</f>
        <v>3295.4383561643835</v>
      </c>
      <c r="H29" s="26">
        <f>'All Sports Exp'!X784</f>
        <v>3045.3133802816901</v>
      </c>
      <c r="I29" s="26">
        <f>'All Sports Exp'!X910</f>
        <v>3143.1473684210528</v>
      </c>
      <c r="J29" s="26">
        <f>'All Sports Exp'!X1036</f>
        <v>2119.6045751633987</v>
      </c>
      <c r="K29" s="30">
        <f t="shared" si="0"/>
        <v>29177.787218987651</v>
      </c>
      <c r="L29" s="30">
        <f t="shared" si="1"/>
        <v>3241.9763576652945</v>
      </c>
    </row>
    <row r="30" spans="1:12" x14ac:dyDescent="0.15">
      <c r="A30" s="10" t="s">
        <v>60</v>
      </c>
      <c r="B30" s="26">
        <f>'All Sports Exp'!X29</f>
        <v>1778.3310104529617</v>
      </c>
      <c r="C30" s="26">
        <f>'All Sports Exp'!X155</f>
        <v>1554.0729927007299</v>
      </c>
      <c r="D30" s="26">
        <f>'All Sports Exp'!X281</f>
        <v>1135.1459854014599</v>
      </c>
      <c r="E30" s="26">
        <f>'All Sports Exp'!X407</f>
        <v>979.88888888888891</v>
      </c>
      <c r="F30" s="26">
        <f>'All Sports Exp'!X533</f>
        <v>932.23928571428576</v>
      </c>
      <c r="G30" s="26">
        <f>'All Sports Exp'!X659</f>
        <v>820.33090909090913</v>
      </c>
      <c r="H30" s="26">
        <f>'All Sports Exp'!X785</f>
        <v>606.92615384615385</v>
      </c>
      <c r="I30" s="26">
        <f>'All Sports Exp'!X911</f>
        <v>605.85573770491806</v>
      </c>
      <c r="J30" s="26">
        <f>'All Sports Exp'!X1037</f>
        <v>646.06691449814127</v>
      </c>
      <c r="K30" s="30">
        <f t="shared" si="0"/>
        <v>9058.8578782984496</v>
      </c>
      <c r="L30" s="30">
        <f t="shared" si="1"/>
        <v>1006.5397642553833</v>
      </c>
    </row>
    <row r="31" spans="1:12" x14ac:dyDescent="0.15">
      <c r="A31" s="10" t="s">
        <v>61</v>
      </c>
      <c r="B31" s="26">
        <f>'All Sports Exp'!X30</f>
        <v>2704.2706270627064</v>
      </c>
      <c r="C31" s="26">
        <f>'All Sports Exp'!X156</f>
        <v>2230.33</v>
      </c>
      <c r="D31" s="26">
        <f>'All Sports Exp'!X282</f>
        <v>1643.9938080495356</v>
      </c>
      <c r="E31" s="26">
        <f>'All Sports Exp'!X408</f>
        <v>1703.7278911564626</v>
      </c>
      <c r="F31" s="26">
        <f>'All Sports Exp'!X534</f>
        <v>1880.4573378839591</v>
      </c>
      <c r="G31" s="26">
        <f>'All Sports Exp'!X660</f>
        <v>1644.4047619047619</v>
      </c>
      <c r="H31" s="26">
        <f>'All Sports Exp'!X786</f>
        <v>1375.2175324675325</v>
      </c>
      <c r="I31" s="26">
        <f>'All Sports Exp'!X912</f>
        <v>1203.0219435736676</v>
      </c>
      <c r="J31" s="26">
        <f>'All Sports Exp'!X1038</f>
        <v>733.75647668393788</v>
      </c>
      <c r="K31" s="30">
        <f t="shared" si="0"/>
        <v>15119.180378782563</v>
      </c>
      <c r="L31" s="30">
        <f t="shared" si="1"/>
        <v>1679.9089309758403</v>
      </c>
    </row>
    <row r="32" spans="1:12" x14ac:dyDescent="0.15">
      <c r="A32" s="10" t="s">
        <v>63</v>
      </c>
      <c r="B32" s="26">
        <f>'All Sports Exp'!X31</f>
        <v>8600.4266211604099</v>
      </c>
      <c r="C32" s="26">
        <f>'All Sports Exp'!X157</f>
        <v>7501.5192982456138</v>
      </c>
      <c r="D32" s="26">
        <f>'All Sports Exp'!X283</f>
        <v>4739.6293706293709</v>
      </c>
      <c r="E32" s="26">
        <f>'All Sports Exp'!X409</f>
        <v>4832.6537102473494</v>
      </c>
      <c r="F32" s="26">
        <f>'All Sports Exp'!X535</f>
        <v>4329.8813559322034</v>
      </c>
      <c r="G32" s="26">
        <f>'All Sports Exp'!X661</f>
        <v>2966.7641196013287</v>
      </c>
      <c r="H32" s="26">
        <f>'All Sports Exp'!X787</f>
        <v>2670.0372492836677</v>
      </c>
      <c r="I32" s="26">
        <f>'All Sports Exp'!X913</f>
        <v>1869.2535211267605</v>
      </c>
      <c r="J32" s="26">
        <f>'All Sports Exp'!X1039</f>
        <v>1507.0393700787401</v>
      </c>
      <c r="K32" s="30">
        <f t="shared" si="0"/>
        <v>39017.204616305447</v>
      </c>
      <c r="L32" s="30">
        <f t="shared" si="1"/>
        <v>4335.244957367272</v>
      </c>
    </row>
    <row r="33" spans="1:12" x14ac:dyDescent="0.15">
      <c r="A33" s="10" t="s">
        <v>65</v>
      </c>
      <c r="B33" s="26">
        <f>'All Sports Exp'!X32</f>
        <v>1015.0207468879668</v>
      </c>
      <c r="C33" s="26">
        <f>'All Sports Exp'!X158</f>
        <v>1194.2597402597403</v>
      </c>
      <c r="D33" s="26">
        <f>'All Sports Exp'!X284</f>
        <v>875.15652173913043</v>
      </c>
      <c r="E33" s="26">
        <f>'All Sports Exp'!X410</f>
        <v>977.90086206896547</v>
      </c>
      <c r="F33" s="26">
        <f>'All Sports Exp'!X536</f>
        <v>987.24774774774778</v>
      </c>
      <c r="G33" s="26">
        <f>'All Sports Exp'!X662</f>
        <v>947.98222222222228</v>
      </c>
      <c r="H33" s="26">
        <f>'All Sports Exp'!X788</f>
        <v>1049.1284403669724</v>
      </c>
      <c r="I33" s="26">
        <f>'All Sports Exp'!X914</f>
        <v>1117.4832535885168</v>
      </c>
      <c r="J33" s="26">
        <f>'All Sports Exp'!X1040</f>
        <v>1089.0895522388059</v>
      </c>
      <c r="K33" s="30">
        <f t="shared" si="0"/>
        <v>9253.2690871200684</v>
      </c>
      <c r="L33" s="30">
        <f t="shared" si="1"/>
        <v>1028.1410096800075</v>
      </c>
    </row>
    <row r="34" spans="1:12" x14ac:dyDescent="0.15">
      <c r="A34" s="10" t="s">
        <v>66</v>
      </c>
      <c r="B34" s="26">
        <f>'All Sports Exp'!X33</f>
        <v>2141.8630136986303</v>
      </c>
      <c r="C34" s="26">
        <f>'All Sports Exp'!X159</f>
        <v>2042.0967741935483</v>
      </c>
      <c r="D34" s="26">
        <f>'All Sports Exp'!X285</f>
        <v>1507.9424778761063</v>
      </c>
      <c r="E34" s="26">
        <f>'All Sports Exp'!X411</f>
        <v>1463.6511627906978</v>
      </c>
      <c r="F34" s="26">
        <f>'All Sports Exp'!X537</f>
        <v>1768.323383084577</v>
      </c>
      <c r="G34" s="26">
        <f>'All Sports Exp'!X663</f>
        <v>1985.1313131313132</v>
      </c>
      <c r="H34" s="26">
        <f>'All Sports Exp'!X789</f>
        <v>1685.8186046511628</v>
      </c>
      <c r="I34" s="26">
        <f>'All Sports Exp'!X915</f>
        <v>1864.4059405940593</v>
      </c>
      <c r="J34" s="26">
        <f>'All Sports Exp'!X1041</f>
        <v>1823.3177570093458</v>
      </c>
      <c r="K34" s="30">
        <f t="shared" si="0"/>
        <v>16282.55042702944</v>
      </c>
      <c r="L34" s="30">
        <f t="shared" si="1"/>
        <v>1809.1722696699378</v>
      </c>
    </row>
    <row r="35" spans="1:12" x14ac:dyDescent="0.15">
      <c r="A35" s="10" t="s">
        <v>68</v>
      </c>
      <c r="B35" s="26">
        <f>'All Sports Exp'!X34</f>
        <v>2887.4074074074074</v>
      </c>
      <c r="C35" s="26">
        <f>'All Sports Exp'!X160</f>
        <v>1846.3478260869565</v>
      </c>
      <c r="D35" s="26">
        <f>'All Sports Exp'!X286</f>
        <v>1442.3801369863013</v>
      </c>
      <c r="E35" s="26">
        <f>'All Sports Exp'!X412</f>
        <v>1075.4241379310345</v>
      </c>
      <c r="F35" s="26">
        <f>'All Sports Exp'!X538</f>
        <v>1179.3711340206185</v>
      </c>
      <c r="G35" s="26">
        <f>'All Sports Exp'!X664</f>
        <v>909.23550724637676</v>
      </c>
      <c r="H35" s="26">
        <f>'All Sports Exp'!X790</f>
        <v>1344.7075812274368</v>
      </c>
      <c r="I35" s="26">
        <f>'All Sports Exp'!X916</f>
        <v>1291.5833333333333</v>
      </c>
      <c r="J35" s="26">
        <f>'All Sports Exp'!X1042</f>
        <v>1371.2392857142856</v>
      </c>
      <c r="K35" s="30">
        <f t="shared" si="0"/>
        <v>13347.696349953751</v>
      </c>
      <c r="L35" s="30">
        <f t="shared" si="1"/>
        <v>1483.0773722170834</v>
      </c>
    </row>
    <row r="36" spans="1:12" x14ac:dyDescent="0.15">
      <c r="A36" s="10" t="s">
        <v>69</v>
      </c>
      <c r="B36" s="26">
        <f>'All Sports Exp'!X35</f>
        <v>3015.9445676274945</v>
      </c>
      <c r="C36" s="26">
        <f>'All Sports Exp'!X161</f>
        <v>2813.1328976034856</v>
      </c>
      <c r="D36" s="26">
        <f>'All Sports Exp'!X287</f>
        <v>2822.4430107526882</v>
      </c>
      <c r="E36" s="26">
        <f>'All Sports Exp'!X413</f>
        <v>2122.9248434237998</v>
      </c>
      <c r="F36" s="26">
        <f>'All Sports Exp'!X539</f>
        <v>2313.7595744680852</v>
      </c>
      <c r="G36" s="26">
        <f>'All Sports Exp'!X665</f>
        <v>2348.2956521739129</v>
      </c>
      <c r="H36" s="26">
        <f>'All Sports Exp'!X791</f>
        <v>2235.070796460177</v>
      </c>
      <c r="I36" s="26">
        <f>'All Sports Exp'!X917</f>
        <v>1567.8013100436681</v>
      </c>
      <c r="J36" s="26">
        <f>'All Sports Exp'!X1043</f>
        <v>1545.2482269503546</v>
      </c>
      <c r="K36" s="30">
        <f t="shared" si="0"/>
        <v>20784.620879503669</v>
      </c>
      <c r="L36" s="30">
        <f t="shared" si="1"/>
        <v>2309.402319944852</v>
      </c>
    </row>
    <row r="37" spans="1:12" x14ac:dyDescent="0.15">
      <c r="A37" s="10" t="s">
        <v>70</v>
      </c>
      <c r="B37" s="26">
        <f>'All Sports Exp'!X36</f>
        <v>1696.5057034220533</v>
      </c>
      <c r="C37" s="26">
        <f>'All Sports Exp'!X162</f>
        <v>1274.0110294117646</v>
      </c>
      <c r="D37" s="26">
        <f>'All Sports Exp'!X288</f>
        <v>1343.7611940298507</v>
      </c>
      <c r="E37" s="26">
        <f>'All Sports Exp'!X414</f>
        <v>1391.0142857142857</v>
      </c>
      <c r="F37" s="26">
        <f>'All Sports Exp'!X540</f>
        <v>1245.6594982078852</v>
      </c>
      <c r="G37" s="26">
        <f>'All Sports Exp'!X666</f>
        <v>1204.8220640569396</v>
      </c>
      <c r="H37" s="26">
        <f>'All Sports Exp'!X792</f>
        <v>1234.7919463087248</v>
      </c>
      <c r="I37" s="26">
        <f>'All Sports Exp'!X918</f>
        <v>1131.9295302013422</v>
      </c>
      <c r="J37" s="26">
        <f>'All Sports Exp'!X1044</f>
        <v>979.6</v>
      </c>
      <c r="K37" s="30">
        <f t="shared" si="0"/>
        <v>11502.095251352846</v>
      </c>
      <c r="L37" s="30">
        <f t="shared" si="1"/>
        <v>1278.0105834836495</v>
      </c>
    </row>
    <row r="38" spans="1:12" x14ac:dyDescent="0.15">
      <c r="A38" s="10" t="s">
        <v>72</v>
      </c>
      <c r="B38" s="26">
        <f>'All Sports Exp'!X37</f>
        <v>2656.2098360655737</v>
      </c>
      <c r="C38" s="26">
        <f>'All Sports Exp'!X163</f>
        <v>3114.3816254416961</v>
      </c>
      <c r="D38" s="26">
        <f>'All Sports Exp'!X289</f>
        <v>3186.6067415730336</v>
      </c>
      <c r="E38" s="26">
        <f>'All Sports Exp'!X415</f>
        <v>3348.7419354838707</v>
      </c>
      <c r="F38" s="26">
        <f>'All Sports Exp'!X541</f>
        <v>3133.4805194805194</v>
      </c>
      <c r="G38" s="26">
        <f>'All Sports Exp'!X667</f>
        <v>2503.6153846153848</v>
      </c>
      <c r="H38" s="26">
        <f>'All Sports Exp'!X793</f>
        <v>3058.3176470588237</v>
      </c>
      <c r="I38" s="26">
        <f>'All Sports Exp'!X919</f>
        <v>2784.0780669144983</v>
      </c>
      <c r="J38" s="26">
        <f>'All Sports Exp'!X1045</f>
        <v>1823.9236641221373</v>
      </c>
      <c r="K38" s="30">
        <f t="shared" si="0"/>
        <v>25609.355420755535</v>
      </c>
      <c r="L38" s="30">
        <f t="shared" si="1"/>
        <v>2845.4839356395041</v>
      </c>
    </row>
    <row r="39" spans="1:12" x14ac:dyDescent="0.15">
      <c r="A39" s="10" t="s">
        <v>74</v>
      </c>
      <c r="B39" s="26">
        <f>'All Sports Exp'!X38</f>
        <v>1484.2755555555555</v>
      </c>
      <c r="C39" s="26">
        <f>'All Sports Exp'!X164</f>
        <v>1273.4345794392523</v>
      </c>
      <c r="D39" s="26">
        <f>'All Sports Exp'!X290</f>
        <v>1167.2908163265306</v>
      </c>
      <c r="E39" s="26">
        <f>'All Sports Exp'!X416</f>
        <v>1117.0641711229946</v>
      </c>
      <c r="F39" s="26">
        <f>'All Sports Exp'!X542</f>
        <v>1048.3009708737864</v>
      </c>
      <c r="G39" s="26">
        <f>'All Sports Exp'!X668</f>
        <v>1450.476439790576</v>
      </c>
      <c r="H39" s="26">
        <f>'All Sports Exp'!X794</f>
        <v>1427.8928571428571</v>
      </c>
      <c r="I39" s="26">
        <f>'All Sports Exp'!X920</f>
        <v>1805.6526315789474</v>
      </c>
      <c r="J39" s="26">
        <f>'All Sports Exp'!X1046</f>
        <v>1444.8177339901479</v>
      </c>
      <c r="K39" s="30">
        <f t="shared" si="0"/>
        <v>12219.205755820649</v>
      </c>
      <c r="L39" s="30">
        <f t="shared" si="1"/>
        <v>1357.6895284245165</v>
      </c>
    </row>
    <row r="40" spans="1:12" x14ac:dyDescent="0.15">
      <c r="A40" s="10" t="s">
        <v>76</v>
      </c>
      <c r="B40" s="26">
        <f>'All Sports Exp'!X39</f>
        <v>4050.6194225721783</v>
      </c>
      <c r="C40" s="26">
        <f>'All Sports Exp'!X165</f>
        <v>3451.1573333333336</v>
      </c>
      <c r="D40" s="26">
        <f>'All Sports Exp'!X291</f>
        <v>3764.5461538461536</v>
      </c>
      <c r="E40" s="26">
        <f>'All Sports Exp'!X417</f>
        <v>3425.4587628865979</v>
      </c>
      <c r="F40" s="26">
        <f>'All Sports Exp'!X543</f>
        <v>3293.8062015503874</v>
      </c>
      <c r="G40" s="26">
        <f>'All Sports Exp'!X669</f>
        <v>2956.712</v>
      </c>
      <c r="H40" s="26">
        <f>'All Sports Exp'!X795</f>
        <v>2838.2144846796659</v>
      </c>
      <c r="I40" s="26">
        <f>'All Sports Exp'!X921</f>
        <v>2207.7617801047122</v>
      </c>
      <c r="J40" s="26">
        <f>'All Sports Exp'!X1047</f>
        <v>1991.7217630853995</v>
      </c>
      <c r="K40" s="30">
        <f t="shared" si="0"/>
        <v>27979.997902058425</v>
      </c>
      <c r="L40" s="30">
        <f t="shared" si="1"/>
        <v>3108.8886557842693</v>
      </c>
    </row>
    <row r="41" spans="1:12" x14ac:dyDescent="0.15">
      <c r="A41" s="10" t="s">
        <v>77</v>
      </c>
      <c r="B41" s="26">
        <f>'All Sports Exp'!X40</f>
        <v>791.71610169491521</v>
      </c>
      <c r="C41" s="26">
        <f>'All Sports Exp'!X166</f>
        <v>875.96956521739128</v>
      </c>
      <c r="D41" s="26">
        <f>'All Sports Exp'!X292</f>
        <v>967.01652892561981</v>
      </c>
      <c r="E41" s="26">
        <f>'All Sports Exp'!X418</f>
        <v>805.57851239669424</v>
      </c>
      <c r="F41" s="26">
        <f>'All Sports Exp'!X544</f>
        <v>999.3388429752066</v>
      </c>
      <c r="G41" s="26">
        <f>'All Sports Exp'!X670</f>
        <v>996.85062240663899</v>
      </c>
      <c r="H41" s="26">
        <f>'All Sports Exp'!X796</f>
        <v>1046.1548117154812</v>
      </c>
      <c r="I41" s="26">
        <f>'All Sports Exp'!X922</f>
        <v>790.93032786885249</v>
      </c>
      <c r="J41" s="26">
        <f>'All Sports Exp'!X1048</f>
        <v>746.08571428571429</v>
      </c>
      <c r="K41" s="30">
        <f t="shared" si="0"/>
        <v>8019.6410274865138</v>
      </c>
      <c r="L41" s="30">
        <f t="shared" si="1"/>
        <v>891.07122527627928</v>
      </c>
    </row>
    <row r="42" spans="1:12" x14ac:dyDescent="0.15">
      <c r="A42" s="10" t="s">
        <v>79</v>
      </c>
      <c r="B42" s="26">
        <f>'All Sports Exp'!X41</f>
        <v>5279.9727626459144</v>
      </c>
      <c r="C42" s="26">
        <f>'All Sports Exp'!X167</f>
        <v>5592.8611111111113</v>
      </c>
      <c r="D42" s="26">
        <f>'All Sports Exp'!X293</f>
        <v>3942.6042553191492</v>
      </c>
      <c r="E42" s="26">
        <f>'All Sports Exp'!X419</f>
        <v>3308.991769547325</v>
      </c>
      <c r="F42" s="26">
        <f>'All Sports Exp'!X545</f>
        <v>2535.3823529411766</v>
      </c>
      <c r="G42" s="26">
        <f>'All Sports Exp'!X671</f>
        <v>3357.3125</v>
      </c>
      <c r="H42" s="26">
        <f>'All Sports Exp'!X797</f>
        <v>2778.3941908713691</v>
      </c>
      <c r="I42" s="26">
        <f>'All Sports Exp'!X923</f>
        <v>2698.5021276595744</v>
      </c>
      <c r="J42" s="26">
        <f>'All Sports Exp'!X1049</f>
        <v>2117.5</v>
      </c>
      <c r="K42" s="30">
        <f t="shared" si="0"/>
        <v>31611.521070095616</v>
      </c>
      <c r="L42" s="30">
        <f t="shared" si="1"/>
        <v>3512.391230010624</v>
      </c>
    </row>
    <row r="43" spans="1:12" x14ac:dyDescent="0.15">
      <c r="A43" s="10" t="s">
        <v>80</v>
      </c>
      <c r="B43" s="26">
        <f>'All Sports Exp'!X42</f>
        <v>3134.6311605723372</v>
      </c>
      <c r="C43" s="26">
        <f>'All Sports Exp'!X168</f>
        <v>3004.2588424437299</v>
      </c>
      <c r="D43" s="26">
        <f>'All Sports Exp'!X294</f>
        <v>2412.5125208681134</v>
      </c>
      <c r="E43" s="26">
        <f>'All Sports Exp'!X420</f>
        <v>1872.8096723868955</v>
      </c>
      <c r="F43" s="26">
        <f>'All Sports Exp'!X546</f>
        <v>1931.4324324324325</v>
      </c>
      <c r="G43" s="26">
        <f>'All Sports Exp'!X672</f>
        <v>1833.9469026548672</v>
      </c>
      <c r="H43" s="26">
        <f>'All Sports Exp'!X798</f>
        <v>2269.3678571428572</v>
      </c>
      <c r="I43" s="26">
        <f>'All Sports Exp'!X924</f>
        <v>1587.8617021276596</v>
      </c>
      <c r="J43" s="26">
        <f>'All Sports Exp'!X1050</f>
        <v>1488.0893536121673</v>
      </c>
      <c r="K43" s="30">
        <f t="shared" si="0"/>
        <v>19534.910444241053</v>
      </c>
      <c r="L43" s="30">
        <f t="shared" si="1"/>
        <v>2170.5456049156728</v>
      </c>
    </row>
    <row r="44" spans="1:12" x14ac:dyDescent="0.15">
      <c r="A44" s="10" t="s">
        <v>81</v>
      </c>
      <c r="B44" s="26">
        <f>'All Sports Exp'!X43</f>
        <v>1942.6206896551723</v>
      </c>
      <c r="C44" s="26">
        <f>'All Sports Exp'!X169</f>
        <v>1897.7159999999999</v>
      </c>
      <c r="D44" s="26">
        <f>'All Sports Exp'!X295</f>
        <v>1999.2605042016808</v>
      </c>
      <c r="E44" s="26">
        <f>'All Sports Exp'!X421</f>
        <v>1481.8841201716739</v>
      </c>
      <c r="F44" s="26">
        <f>'All Sports Exp'!X547</f>
        <v>1748.5344827586207</v>
      </c>
      <c r="G44" s="26">
        <f>'All Sports Exp'!X673</f>
        <v>1603.4230769230769</v>
      </c>
      <c r="H44" s="26">
        <f>'All Sports Exp'!X799</f>
        <v>1686.5186721991702</v>
      </c>
      <c r="I44" s="26">
        <f>'All Sports Exp'!X925</f>
        <v>1437.7845528455284</v>
      </c>
      <c r="J44" s="26">
        <f>'All Sports Exp'!X1051</f>
        <v>1167.2559055118111</v>
      </c>
      <c r="K44" s="30">
        <f t="shared" si="0"/>
        <v>14964.998004266734</v>
      </c>
      <c r="L44" s="30">
        <f t="shared" si="1"/>
        <v>1662.777556029637</v>
      </c>
    </row>
    <row r="45" spans="1:12" x14ac:dyDescent="0.15">
      <c r="A45" s="10" t="s">
        <v>82</v>
      </c>
      <c r="B45" s="26">
        <f>'All Sports Exp'!X44</f>
        <v>4102.4984520123835</v>
      </c>
      <c r="C45" s="26">
        <f>'All Sports Exp'!X170</f>
        <v>4713.3666666666668</v>
      </c>
      <c r="D45" s="26">
        <f>'All Sports Exp'!X296</f>
        <v>2205.8566978193148</v>
      </c>
      <c r="E45" s="26">
        <f>'All Sports Exp'!X422</f>
        <v>1825.1362126245847</v>
      </c>
      <c r="F45" s="26">
        <f>'All Sports Exp'!X548</f>
        <v>2442.3508771929824</v>
      </c>
      <c r="G45" s="26">
        <f>'All Sports Exp'!X674</f>
        <v>1424.6695652173912</v>
      </c>
      <c r="H45" s="26">
        <f>'All Sports Exp'!X800</f>
        <v>1869.2061538461539</v>
      </c>
      <c r="I45" s="26">
        <f>'All Sports Exp'!X926</f>
        <v>1748.0408805031448</v>
      </c>
      <c r="J45" s="26">
        <f>'All Sports Exp'!X1052</f>
        <v>1494.1052631578948</v>
      </c>
      <c r="K45" s="30">
        <f t="shared" si="0"/>
        <v>21825.230769040514</v>
      </c>
      <c r="L45" s="30">
        <f t="shared" si="1"/>
        <v>2425.0256410045017</v>
      </c>
    </row>
    <row r="46" spans="1:12" x14ac:dyDescent="0.15">
      <c r="A46" s="10" t="s">
        <v>84</v>
      </c>
      <c r="B46" s="26">
        <f>'All Sports Exp'!X45</f>
        <v>2360.3868613138684</v>
      </c>
      <c r="C46" s="26">
        <f>'All Sports Exp'!X171</f>
        <v>2058.4519572953736</v>
      </c>
      <c r="D46" s="26">
        <f>'All Sports Exp'!X297</f>
        <v>2004.7437722419929</v>
      </c>
      <c r="E46" s="26">
        <f>'All Sports Exp'!X423</f>
        <v>2045.8996539792388</v>
      </c>
      <c r="F46" s="26">
        <f>'All Sports Exp'!X549</f>
        <v>2050.5491525423727</v>
      </c>
      <c r="G46" s="26">
        <f>'All Sports Exp'!X675</f>
        <v>1980.5390625</v>
      </c>
      <c r="H46" s="26">
        <f>'All Sports Exp'!X801</f>
        <v>1637.9260700389104</v>
      </c>
      <c r="I46" s="26">
        <f>'All Sports Exp'!X927</f>
        <v>1396.2730923694778</v>
      </c>
      <c r="J46" s="26">
        <f>'All Sports Exp'!X1053</f>
        <v>933.98054474708169</v>
      </c>
      <c r="K46" s="30">
        <f t="shared" si="0"/>
        <v>16468.750167028316</v>
      </c>
      <c r="L46" s="30">
        <f t="shared" si="1"/>
        <v>1829.861129669813</v>
      </c>
    </row>
    <row r="47" spans="1:12" x14ac:dyDescent="0.15">
      <c r="A47" s="10" t="s">
        <v>85</v>
      </c>
      <c r="B47" s="26">
        <f>'All Sports Exp'!X46</f>
        <v>3801.4196721311478</v>
      </c>
      <c r="C47" s="26">
        <f>'All Sports Exp'!X172</f>
        <v>3486.0881355932202</v>
      </c>
      <c r="D47" s="26">
        <f>'All Sports Exp'!X298</f>
        <v>3953.3812949640287</v>
      </c>
      <c r="E47" s="26">
        <f>'All Sports Exp'!X424</f>
        <v>4166.307971014493</v>
      </c>
      <c r="F47" s="26">
        <f>'All Sports Exp'!X550</f>
        <v>4368.7054545454548</v>
      </c>
      <c r="G47" s="26">
        <f>'All Sports Exp'!X676</f>
        <v>2589.4222222222224</v>
      </c>
      <c r="H47" s="26">
        <f>'All Sports Exp'!X802</f>
        <v>2735.7366412213742</v>
      </c>
      <c r="I47" s="26">
        <f>'All Sports Exp'!X928</f>
        <v>2277.1598513011154</v>
      </c>
      <c r="J47" s="26">
        <f>'All Sports Exp'!X1054</f>
        <v>1857.5878378378379</v>
      </c>
      <c r="K47" s="30">
        <f t="shared" si="0"/>
        <v>29235.809080830895</v>
      </c>
      <c r="L47" s="30">
        <f t="shared" si="1"/>
        <v>3248.4232312034328</v>
      </c>
    </row>
    <row r="48" spans="1:12" x14ac:dyDescent="0.15">
      <c r="A48" s="10" t="s">
        <v>87</v>
      </c>
      <c r="B48" s="26">
        <f>'All Sports Exp'!X47</f>
        <v>4049.1947674418607</v>
      </c>
      <c r="C48" s="26">
        <f>'All Sports Exp'!X173</f>
        <v>2832.0688705234161</v>
      </c>
      <c r="D48" s="26">
        <f>'All Sports Exp'!X299</f>
        <v>3381.5400593471809</v>
      </c>
      <c r="E48" s="26">
        <f>'All Sports Exp'!X425</f>
        <v>2707.5483870967741</v>
      </c>
      <c r="F48" s="26">
        <f>'All Sports Exp'!X551</f>
        <v>2725.4621848739494</v>
      </c>
      <c r="G48" s="26">
        <f>'All Sports Exp'!X677</f>
        <v>2112.6639344262294</v>
      </c>
      <c r="H48" s="26">
        <f>'All Sports Exp'!X803</f>
        <v>2197.4972527472528</v>
      </c>
      <c r="I48" s="26">
        <f>'All Sports Exp'!X929</f>
        <v>1925.25</v>
      </c>
      <c r="J48" s="26">
        <f>'All Sports Exp'!X1055</f>
        <v>2020.4129793510324</v>
      </c>
      <c r="K48" s="30">
        <f t="shared" si="0"/>
        <v>23951.638435807698</v>
      </c>
      <c r="L48" s="30">
        <f t="shared" si="1"/>
        <v>2661.2931595341888</v>
      </c>
    </row>
    <row r="49" spans="1:12" x14ac:dyDescent="0.15">
      <c r="A49" s="10" t="s">
        <v>88</v>
      </c>
      <c r="B49" s="26">
        <f>'All Sports Exp'!X48</f>
        <v>2310.2851405622491</v>
      </c>
      <c r="C49" s="26">
        <f>'All Sports Exp'!X174</f>
        <v>1492.5639097744361</v>
      </c>
      <c r="D49" s="26">
        <f>'All Sports Exp'!X300</f>
        <v>1178.5899280575541</v>
      </c>
      <c r="E49" s="26">
        <f>'All Sports Exp'!X426</f>
        <v>1247.8089887640449</v>
      </c>
      <c r="F49" s="26">
        <f>'All Sports Exp'!X552</f>
        <v>1555.3433962264151</v>
      </c>
      <c r="G49" s="26">
        <f>'All Sports Exp'!X678</f>
        <v>1491.5074074074073</v>
      </c>
      <c r="H49" s="26">
        <f>'All Sports Exp'!X804</f>
        <v>1296.596</v>
      </c>
      <c r="I49" s="26">
        <f>'All Sports Exp'!X930</f>
        <v>1133.1709090909092</v>
      </c>
      <c r="J49" s="26">
        <f>'All Sports Exp'!X1056</f>
        <v>1437.7491961414792</v>
      </c>
      <c r="K49" s="30">
        <f t="shared" si="0"/>
        <v>13143.614876024496</v>
      </c>
      <c r="L49" s="30">
        <f t="shared" si="1"/>
        <v>1460.4016528916106</v>
      </c>
    </row>
    <row r="50" spans="1:12" x14ac:dyDescent="0.15">
      <c r="A50" s="10" t="s">
        <v>89</v>
      </c>
      <c r="B50" s="26">
        <f>'All Sports Exp'!X49</f>
        <v>3681.3518987341772</v>
      </c>
      <c r="C50" s="26">
        <f>'All Sports Exp'!X175</f>
        <v>3469.8461538461538</v>
      </c>
      <c r="D50" s="26">
        <f>'All Sports Exp'!X301</f>
        <v>3297.6422764227641</v>
      </c>
      <c r="E50" s="26">
        <f>'All Sports Exp'!X427</f>
        <v>2326.9867374005307</v>
      </c>
      <c r="F50" s="26">
        <f>'All Sports Exp'!X553</f>
        <v>2461.9606741573034</v>
      </c>
      <c r="G50" s="26">
        <f>'All Sports Exp'!X679</f>
        <v>1876.1086350974931</v>
      </c>
      <c r="H50" s="26">
        <f>'All Sports Exp'!X805</f>
        <v>1619.4712328767123</v>
      </c>
      <c r="I50" s="26">
        <f>'All Sports Exp'!X931</f>
        <v>1291.7280219780221</v>
      </c>
      <c r="J50" s="26">
        <f>'All Sports Exp'!X1057</f>
        <v>1418.8252148997135</v>
      </c>
      <c r="K50" s="30">
        <f t="shared" si="0"/>
        <v>21443.920845412871</v>
      </c>
      <c r="L50" s="30">
        <f t="shared" si="1"/>
        <v>2382.6578717125412</v>
      </c>
    </row>
    <row r="51" spans="1:12" x14ac:dyDescent="0.15">
      <c r="A51" s="10" t="s">
        <v>91</v>
      </c>
      <c r="B51" s="26">
        <f>'All Sports Exp'!X50</f>
        <v>2006.1990950226245</v>
      </c>
      <c r="C51" s="26">
        <f>'All Sports Exp'!X176</f>
        <v>1973.0138888888889</v>
      </c>
      <c r="D51" s="26">
        <f>'All Sports Exp'!X302</f>
        <v>1630.7743362831859</v>
      </c>
      <c r="E51" s="26">
        <f>'All Sports Exp'!X428</f>
        <v>1478.9913043478261</v>
      </c>
      <c r="F51" s="26">
        <f>'All Sports Exp'!X554</f>
        <v>1673.7974683544303</v>
      </c>
      <c r="G51" s="26">
        <f>'All Sports Exp'!X680</f>
        <v>1310.2928870292887</v>
      </c>
      <c r="H51" s="26">
        <f>'All Sports Exp'!X806</f>
        <v>1399.1515151515152</v>
      </c>
      <c r="I51" s="26">
        <f>'All Sports Exp'!X932</f>
        <v>1087.1483050847457</v>
      </c>
      <c r="J51" s="26">
        <f>'All Sports Exp'!X1058</f>
        <v>996.45945945945948</v>
      </c>
      <c r="K51" s="30">
        <f t="shared" si="0"/>
        <v>13555.828259621967</v>
      </c>
      <c r="L51" s="30">
        <f t="shared" si="1"/>
        <v>1506.2031399579964</v>
      </c>
    </row>
    <row r="52" spans="1:12" x14ac:dyDescent="0.15">
      <c r="A52" s="10" t="s">
        <v>92</v>
      </c>
      <c r="B52" s="26">
        <f>'All Sports Exp'!X51</f>
        <v>1089.7541528239203</v>
      </c>
      <c r="C52" s="26">
        <f>'All Sports Exp'!X177</f>
        <v>1197.2510638297872</v>
      </c>
      <c r="D52" s="26">
        <f>'All Sports Exp'!X303</f>
        <v>1070.9908256880733</v>
      </c>
      <c r="E52" s="26">
        <f>'All Sports Exp'!X429</f>
        <v>968.45581395348836</v>
      </c>
      <c r="F52" s="26">
        <f>'All Sports Exp'!X555</f>
        <v>1423.8571428571429</v>
      </c>
      <c r="G52" s="26">
        <f>'All Sports Exp'!X681</f>
        <v>1725.0761421319796</v>
      </c>
      <c r="H52" s="26">
        <f>'All Sports Exp'!X807</f>
        <v>1463.135</v>
      </c>
      <c r="I52" s="26">
        <f>'All Sports Exp'!X933</f>
        <v>1390.8714285714286</v>
      </c>
      <c r="J52" s="26">
        <f>'All Sports Exp'!X1059</f>
        <v>950.88744588744589</v>
      </c>
      <c r="K52" s="30">
        <f t="shared" si="0"/>
        <v>11280.279015743265</v>
      </c>
      <c r="L52" s="30">
        <f t="shared" si="1"/>
        <v>1253.3643350825851</v>
      </c>
    </row>
    <row r="53" spans="1:12" x14ac:dyDescent="0.15">
      <c r="A53" s="10" t="s">
        <v>93</v>
      </c>
      <c r="B53" s="26">
        <f>'All Sports Exp'!X52</f>
        <v>4919.316742081448</v>
      </c>
      <c r="C53" s="26">
        <f>'All Sports Exp'!X178</f>
        <v>5877.4190476190479</v>
      </c>
      <c r="D53" s="26">
        <f>'All Sports Exp'!X304</f>
        <v>4417.5892857142853</v>
      </c>
      <c r="E53" s="26">
        <f>'All Sports Exp'!X430</f>
        <v>5203.1797235023041</v>
      </c>
      <c r="F53" s="26">
        <f>'All Sports Exp'!X556</f>
        <v>3657.2307692307691</v>
      </c>
      <c r="G53" s="26">
        <f>'All Sports Exp'!X682</f>
        <v>2474.2162162162163</v>
      </c>
      <c r="H53" s="26">
        <f>'All Sports Exp'!X808</f>
        <v>2819.5128205128203</v>
      </c>
      <c r="I53" s="26">
        <f>'All Sports Exp'!X934</f>
        <v>1462.7090163934427</v>
      </c>
      <c r="J53" s="26">
        <f>'All Sports Exp'!X1060</f>
        <v>1355.3411214953271</v>
      </c>
      <c r="K53" s="30">
        <f t="shared" si="0"/>
        <v>32186.514742765659</v>
      </c>
      <c r="L53" s="30">
        <f t="shared" si="1"/>
        <v>3576.2794158628512</v>
      </c>
    </row>
    <row r="54" spans="1:12" x14ac:dyDescent="0.15">
      <c r="A54" s="10" t="s">
        <v>94</v>
      </c>
      <c r="B54" s="26">
        <f>'All Sports Exp'!X53</f>
        <v>2477.3439363817097</v>
      </c>
      <c r="C54" s="26">
        <f>'All Sports Exp'!X179</f>
        <v>2052.673189823875</v>
      </c>
      <c r="D54" s="26">
        <f>'All Sports Exp'!X305</f>
        <v>2027.6356589147288</v>
      </c>
      <c r="E54" s="26">
        <f>'All Sports Exp'!X431</f>
        <v>1901.7281368821293</v>
      </c>
      <c r="F54" s="26">
        <f>'All Sports Exp'!X557</f>
        <v>1951.896686159844</v>
      </c>
      <c r="G54" s="26">
        <f>'All Sports Exp'!X683</f>
        <v>1813.6990291262136</v>
      </c>
      <c r="H54" s="26">
        <f>'All Sports Exp'!X809</f>
        <v>1594.1831501831502</v>
      </c>
      <c r="I54" s="26">
        <f>'All Sports Exp'!X935</f>
        <v>1510.421052631579</v>
      </c>
      <c r="J54" s="26">
        <f>'All Sports Exp'!X1061</f>
        <v>1666.4514038876889</v>
      </c>
      <c r="K54" s="30">
        <f t="shared" si="0"/>
        <v>16996.032243990918</v>
      </c>
      <c r="L54" s="30">
        <f t="shared" si="1"/>
        <v>1888.448027110102</v>
      </c>
    </row>
    <row r="55" spans="1:12" x14ac:dyDescent="0.15">
      <c r="A55" s="10" t="s">
        <v>95</v>
      </c>
      <c r="B55" s="26">
        <f>'All Sports Exp'!X54</f>
        <v>2834.5552699228792</v>
      </c>
      <c r="C55" s="26">
        <f>'All Sports Exp'!X180</f>
        <v>2724.2853260869565</v>
      </c>
      <c r="D55" s="26">
        <f>'All Sports Exp'!X306</f>
        <v>3203.7237569060771</v>
      </c>
      <c r="E55" s="26">
        <f>'All Sports Exp'!X432</f>
        <v>2245.9101123595506</v>
      </c>
      <c r="F55" s="26">
        <f>'All Sports Exp'!X558</f>
        <v>1967.4986449864498</v>
      </c>
      <c r="G55" s="26">
        <f>'All Sports Exp'!X684</f>
        <v>1717.2091152815015</v>
      </c>
      <c r="H55" s="26">
        <f>'All Sports Exp'!X810</f>
        <v>1842.4920634920634</v>
      </c>
      <c r="I55" s="26">
        <f>'All Sports Exp'!X936</f>
        <v>1621.9590361445782</v>
      </c>
      <c r="J55" s="26">
        <f>'All Sports Exp'!X1062</f>
        <v>1563.3770883054892</v>
      </c>
      <c r="K55" s="30">
        <f t="shared" si="0"/>
        <v>19721.010413485543</v>
      </c>
      <c r="L55" s="30">
        <f t="shared" si="1"/>
        <v>2191.2233792761713</v>
      </c>
    </row>
    <row r="56" spans="1:12" x14ac:dyDescent="0.15">
      <c r="A56" s="10" t="s">
        <v>97</v>
      </c>
      <c r="B56" s="26">
        <f>'All Sports Exp'!X55</f>
        <v>2440.9699248120301</v>
      </c>
      <c r="C56" s="26">
        <f>'All Sports Exp'!X181</f>
        <v>2558.3022388059703</v>
      </c>
      <c r="D56" s="26">
        <f>'All Sports Exp'!X307</f>
        <v>2102.7698113207548</v>
      </c>
      <c r="E56" s="26">
        <f>'All Sports Exp'!X433</f>
        <v>1871.094890510949</v>
      </c>
      <c r="F56" s="26">
        <f>'All Sports Exp'!X559</f>
        <v>1781.3939393939395</v>
      </c>
      <c r="G56" s="26">
        <f>'All Sports Exp'!X685</f>
        <v>1385.3622754491018</v>
      </c>
      <c r="H56" s="26">
        <f>'All Sports Exp'!X811</f>
        <v>993.6985507246377</v>
      </c>
      <c r="I56" s="26">
        <f>'All Sports Exp'!X937</f>
        <v>946.6686567164179</v>
      </c>
      <c r="J56" s="26">
        <f>'All Sports Exp'!X1063</f>
        <v>849.47507331378301</v>
      </c>
      <c r="K56" s="30">
        <f t="shared" si="0"/>
        <v>14929.735361047584</v>
      </c>
      <c r="L56" s="30">
        <f t="shared" si="1"/>
        <v>1658.8594845608427</v>
      </c>
    </row>
    <row r="57" spans="1:12" x14ac:dyDescent="0.15">
      <c r="A57" s="10" t="s">
        <v>99</v>
      </c>
      <c r="B57" s="26">
        <f>'All Sports Exp'!X56</f>
        <v>6253.6534653465351</v>
      </c>
      <c r="C57" s="26">
        <f>'All Sports Exp'!X182</f>
        <v>6537.2547945205479</v>
      </c>
      <c r="D57" s="26">
        <f>'All Sports Exp'!X308</f>
        <v>5027.6345177664971</v>
      </c>
      <c r="E57" s="26">
        <f>'All Sports Exp'!X434</f>
        <v>3633.4484412470024</v>
      </c>
      <c r="F57" s="26">
        <f>'All Sports Exp'!X560</f>
        <v>2532.170918367347</v>
      </c>
      <c r="G57" s="26">
        <f>'All Sports Exp'!X686</f>
        <v>2240.1417910447763</v>
      </c>
      <c r="H57" s="26">
        <f>'All Sports Exp'!X812</f>
        <v>2247.5745721271392</v>
      </c>
      <c r="I57" s="26">
        <f>'All Sports Exp'!X938</f>
        <v>1623.8329411764705</v>
      </c>
      <c r="J57" s="26">
        <f>'All Sports Exp'!X1064</f>
        <v>1431.8634020618556</v>
      </c>
      <c r="K57" s="30">
        <f t="shared" si="0"/>
        <v>31527.574843658171</v>
      </c>
      <c r="L57" s="30">
        <f t="shared" si="1"/>
        <v>3503.0638715175746</v>
      </c>
    </row>
    <row r="58" spans="1:12" x14ac:dyDescent="0.15">
      <c r="A58" s="10" t="s">
        <v>100</v>
      </c>
      <c r="B58" s="26">
        <f>'All Sports Exp'!X57</f>
        <v>4799.1137123745821</v>
      </c>
      <c r="C58" s="26">
        <f>'All Sports Exp'!X183</f>
        <v>4322.0777027027025</v>
      </c>
      <c r="D58" s="26">
        <f>'All Sports Exp'!X309</f>
        <v>4038.9628378378379</v>
      </c>
      <c r="E58" s="26">
        <f>'All Sports Exp'!X435</f>
        <v>2624.2973856209151</v>
      </c>
      <c r="F58" s="26">
        <f>'All Sports Exp'!X561</f>
        <v>1876.4078947368421</v>
      </c>
      <c r="G58" s="26">
        <f>'All Sports Exp'!X687</f>
        <v>1867.4969325153374</v>
      </c>
      <c r="H58" s="26">
        <f>'All Sports Exp'!X813</f>
        <v>2114.4217687074829</v>
      </c>
      <c r="I58" s="26">
        <f>'All Sports Exp'!X939</f>
        <v>1690.2532051282051</v>
      </c>
      <c r="J58" s="26">
        <f>'All Sports Exp'!X1065</f>
        <v>1822.8081180811807</v>
      </c>
      <c r="K58" s="30">
        <f t="shared" si="0"/>
        <v>25155.839557705087</v>
      </c>
      <c r="L58" s="30">
        <f t="shared" si="1"/>
        <v>2795.0932841894542</v>
      </c>
    </row>
    <row r="59" spans="1:12" x14ac:dyDescent="0.15">
      <c r="A59" s="10" t="s">
        <v>101</v>
      </c>
      <c r="B59" s="26">
        <f>'All Sports Exp'!X58</f>
        <v>1315.1807692307693</v>
      </c>
      <c r="C59" s="26">
        <f>'All Sports Exp'!X184</f>
        <v>1618.07421875</v>
      </c>
      <c r="D59" s="26">
        <f>'All Sports Exp'!X310</f>
        <v>1223.788</v>
      </c>
      <c r="E59" s="26">
        <f>'All Sports Exp'!X436</f>
        <v>1252.7352941176471</v>
      </c>
      <c r="F59" s="26">
        <f>'All Sports Exp'!X562</f>
        <v>1088.8113207547169</v>
      </c>
      <c r="G59" s="26">
        <f>'All Sports Exp'!X688</f>
        <v>1255.344398340249</v>
      </c>
      <c r="H59" s="26">
        <f>'All Sports Exp'!X814</f>
        <v>1081.0041493775934</v>
      </c>
      <c r="I59" s="26">
        <f>'All Sports Exp'!X940</f>
        <v>898.65800865800861</v>
      </c>
      <c r="J59" s="26">
        <f>'All Sports Exp'!X1066</f>
        <v>646.98490566037731</v>
      </c>
      <c r="K59" s="30">
        <f t="shared" si="0"/>
        <v>10380.581064889362</v>
      </c>
      <c r="L59" s="30">
        <f t="shared" si="1"/>
        <v>1153.3978960988179</v>
      </c>
    </row>
    <row r="60" spans="1:12" x14ac:dyDescent="0.15">
      <c r="A60" s="10" t="s">
        <v>102</v>
      </c>
      <c r="B60" s="26">
        <f>'All Sports Exp'!X59</f>
        <v>5618.6299694189602</v>
      </c>
      <c r="C60" s="26">
        <f>'All Sports Exp'!X185</f>
        <v>3586.5432835820898</v>
      </c>
      <c r="D60" s="26">
        <f>'All Sports Exp'!X311</f>
        <v>3827.2261146496817</v>
      </c>
      <c r="E60" s="26">
        <f>'All Sports Exp'!X437</f>
        <v>3279.7284345047924</v>
      </c>
      <c r="F60" s="26">
        <f>'All Sports Exp'!X563</f>
        <v>3422.5074626865671</v>
      </c>
      <c r="G60" s="26">
        <f>'All Sports Exp'!X689</f>
        <v>3892.7680722891564</v>
      </c>
      <c r="H60" s="26">
        <f>'All Sports Exp'!X815</f>
        <v>3373.5741324921137</v>
      </c>
      <c r="I60" s="26">
        <f>'All Sports Exp'!X941</f>
        <v>3503.2251655629138</v>
      </c>
      <c r="J60" s="26">
        <f>'All Sports Exp'!X1067</f>
        <v>2797.6050156739811</v>
      </c>
      <c r="K60" s="30">
        <f t="shared" si="0"/>
        <v>33301.807650860261</v>
      </c>
      <c r="L60" s="30">
        <f t="shared" si="1"/>
        <v>3700.2008500955844</v>
      </c>
    </row>
    <row r="61" spans="1:12" x14ac:dyDescent="0.15">
      <c r="A61" s="10" t="s">
        <v>103</v>
      </c>
      <c r="B61" s="26">
        <f>'All Sports Exp'!X60</f>
        <v>9794.309941520467</v>
      </c>
      <c r="C61" s="26">
        <f>'All Sports Exp'!X186</f>
        <v>7659.9622641509432</v>
      </c>
      <c r="D61" s="26">
        <f>'All Sports Exp'!X312</f>
        <v>5814.9198895027621</v>
      </c>
      <c r="E61" s="26">
        <f>'All Sports Exp'!X438</f>
        <v>6004.4097035040431</v>
      </c>
      <c r="F61" s="26">
        <f>'All Sports Exp'!X564</f>
        <v>4755.1892655367228</v>
      </c>
      <c r="G61" s="26">
        <f>'All Sports Exp'!X690</f>
        <v>4746.3416666666662</v>
      </c>
      <c r="H61" s="26">
        <f>'All Sports Exp'!X816</f>
        <v>3684.2370572207083</v>
      </c>
      <c r="I61" s="26">
        <f>'All Sports Exp'!X942</f>
        <v>4197.7275449101799</v>
      </c>
      <c r="J61" s="26">
        <f>'All Sports Exp'!X1068</f>
        <v>4199.1755485893418</v>
      </c>
      <c r="K61" s="30">
        <f t="shared" si="0"/>
        <v>50856.272881601835</v>
      </c>
      <c r="L61" s="30">
        <f t="shared" si="1"/>
        <v>5650.6969868446486</v>
      </c>
    </row>
    <row r="62" spans="1:12" x14ac:dyDescent="0.15">
      <c r="A62" s="10" t="s">
        <v>104</v>
      </c>
      <c r="B62" s="26">
        <f>'All Sports Exp'!X61</f>
        <v>8332.057142857142</v>
      </c>
      <c r="C62" s="26">
        <f>'All Sports Exp'!X187</f>
        <v>7879.5045592705164</v>
      </c>
      <c r="D62" s="26">
        <f>'All Sports Exp'!X313</f>
        <v>6545.1583850931675</v>
      </c>
      <c r="E62" s="26">
        <f>'All Sports Exp'!X439</f>
        <v>6115.5047923322682</v>
      </c>
      <c r="F62" s="26">
        <f>'All Sports Exp'!X565</f>
        <v>4754.69018404908</v>
      </c>
      <c r="G62" s="26">
        <f>'All Sports Exp'!X691</f>
        <v>6238.7976190476193</v>
      </c>
      <c r="H62" s="26">
        <f>'All Sports Exp'!X817</f>
        <v>5547.249283667622</v>
      </c>
      <c r="I62" s="26">
        <f>'All Sports Exp'!X943</f>
        <v>6986.1797752808989</v>
      </c>
      <c r="J62" s="26">
        <f>'All Sports Exp'!X1069</f>
        <v>6638.7667844522966</v>
      </c>
      <c r="K62" s="30">
        <f t="shared" si="0"/>
        <v>59037.908526050611</v>
      </c>
      <c r="L62" s="30">
        <f t="shared" si="1"/>
        <v>6559.7676140056237</v>
      </c>
    </row>
    <row r="63" spans="1:12" x14ac:dyDescent="0.15">
      <c r="A63" s="10" t="s">
        <v>105</v>
      </c>
      <c r="B63" s="26">
        <f>'All Sports Exp'!X62</f>
        <v>6118.9502923976606</v>
      </c>
      <c r="C63" s="26">
        <f>'All Sports Exp'!X188</f>
        <v>7595.7755102040819</v>
      </c>
      <c r="D63" s="26">
        <f>'All Sports Exp'!X314</f>
        <v>4474.2506738544471</v>
      </c>
      <c r="E63" s="26">
        <f>'All Sports Exp'!X440</f>
        <v>2874.9054441260746</v>
      </c>
      <c r="F63" s="26">
        <f>'All Sports Exp'!X566</f>
        <v>2423.279891304348</v>
      </c>
      <c r="G63" s="26">
        <f>'All Sports Exp'!X692</f>
        <v>2554.1540469973888</v>
      </c>
      <c r="H63" s="26">
        <f>'All Sports Exp'!X818</f>
        <v>2559.6396866840732</v>
      </c>
      <c r="I63" s="26">
        <f>'All Sports Exp'!X944</f>
        <v>2773.9149560117303</v>
      </c>
      <c r="J63" s="26">
        <f>'All Sports Exp'!X1070</f>
        <v>2909.9117647058824</v>
      </c>
      <c r="K63" s="30">
        <f t="shared" si="0"/>
        <v>34284.782266285685</v>
      </c>
      <c r="L63" s="30">
        <f t="shared" si="1"/>
        <v>3809.4202518095208</v>
      </c>
    </row>
    <row r="64" spans="1:12" x14ac:dyDescent="0.15">
      <c r="A64" s="10" t="s">
        <v>106</v>
      </c>
      <c r="B64" s="26">
        <f>'All Sports Exp'!X63</f>
        <v>1889.352422907489</v>
      </c>
      <c r="C64" s="26">
        <f>'All Sports Exp'!X189</f>
        <v>1985.3303964757708</v>
      </c>
      <c r="D64" s="26">
        <f>'All Sports Exp'!X315</f>
        <v>2461.4450261780103</v>
      </c>
      <c r="E64" s="26">
        <f>'All Sports Exp'!X441</f>
        <v>2652.952879581152</v>
      </c>
      <c r="F64" s="26">
        <f>'All Sports Exp'!X567</f>
        <v>2572.1522842639592</v>
      </c>
      <c r="G64" s="26">
        <f>'All Sports Exp'!X693</f>
        <v>1896.9468599033817</v>
      </c>
      <c r="H64" s="26">
        <f>'All Sports Exp'!X819</f>
        <v>1746.8217821782177</v>
      </c>
      <c r="I64" s="26">
        <f>'All Sports Exp'!X945</f>
        <v>2047.7094972067039</v>
      </c>
      <c r="J64" s="26">
        <f>'All Sports Exp'!X1071</f>
        <v>1919.3387096774193</v>
      </c>
      <c r="K64" s="30">
        <f t="shared" si="0"/>
        <v>19172.049858372106</v>
      </c>
      <c r="L64" s="30">
        <f t="shared" si="1"/>
        <v>2130.2277620413452</v>
      </c>
    </row>
    <row r="65" spans="1:12" x14ac:dyDescent="0.15">
      <c r="A65" s="10" t="s">
        <v>107</v>
      </c>
      <c r="B65" s="26">
        <f>'All Sports Exp'!X64</f>
        <v>2030.1133333333332</v>
      </c>
      <c r="C65" s="26">
        <f>'All Sports Exp'!X190</f>
        <v>1511.0728476821191</v>
      </c>
      <c r="D65" s="26">
        <f>'All Sports Exp'!X316</f>
        <v>1550.3488372093022</v>
      </c>
      <c r="E65" s="26">
        <f>'All Sports Exp'!X442</f>
        <v>1326.826714801444</v>
      </c>
      <c r="F65" s="26">
        <f>'All Sports Exp'!X568</f>
        <v>1192.4753521126761</v>
      </c>
      <c r="G65" s="26">
        <f>'All Sports Exp'!X694</f>
        <v>1233.8689138576779</v>
      </c>
      <c r="H65" s="26">
        <f>'All Sports Exp'!X820</f>
        <v>1343.5054545454545</v>
      </c>
      <c r="I65" s="26">
        <f>'All Sports Exp'!X946</f>
        <v>1309.8122605363985</v>
      </c>
      <c r="J65" s="26">
        <f>'All Sports Exp'!X1072</f>
        <v>720.94705882352946</v>
      </c>
      <c r="K65" s="30">
        <f t="shared" si="0"/>
        <v>12218.970772901936</v>
      </c>
      <c r="L65" s="30">
        <f t="shared" si="1"/>
        <v>1357.6634192113261</v>
      </c>
    </row>
    <row r="66" spans="1:12" x14ac:dyDescent="0.15">
      <c r="A66" s="10" t="s">
        <v>108</v>
      </c>
      <c r="B66" s="26">
        <f>'All Sports Exp'!X65</f>
        <v>1012.1889763779527</v>
      </c>
      <c r="C66" s="26">
        <f>'All Sports Exp'!X191</f>
        <v>569.86956521739125</v>
      </c>
      <c r="D66" s="26">
        <f>'All Sports Exp'!X317</f>
        <v>763.5767790262172</v>
      </c>
      <c r="E66" s="26">
        <f>'All Sports Exp'!X443</f>
        <v>572.88636363636363</v>
      </c>
      <c r="F66" s="26">
        <f>'All Sports Exp'!X569</f>
        <v>775.56677524429972</v>
      </c>
      <c r="G66" s="26">
        <f>'All Sports Exp'!X695</f>
        <v>820.92692307692312</v>
      </c>
      <c r="H66" s="26">
        <f>'All Sports Exp'!X821</f>
        <v>769.27626459143971</v>
      </c>
      <c r="I66" s="26">
        <f>'All Sports Exp'!X947</f>
        <v>523.87272727272727</v>
      </c>
      <c r="J66" s="26">
        <f>'All Sports Exp'!X1073</f>
        <v>535.219696969697</v>
      </c>
      <c r="K66" s="30">
        <f t="shared" si="0"/>
        <v>6343.384071413012</v>
      </c>
      <c r="L66" s="30">
        <f t="shared" si="1"/>
        <v>704.82045237922352</v>
      </c>
    </row>
    <row r="67" spans="1:12" x14ac:dyDescent="0.15">
      <c r="A67" s="10" t="s">
        <v>109</v>
      </c>
      <c r="B67" s="26">
        <f>'All Sports Exp'!X66</f>
        <v>2569.8584474885843</v>
      </c>
      <c r="C67" s="26">
        <f>'All Sports Exp'!X192</f>
        <v>2339.8009950248756</v>
      </c>
      <c r="D67" s="26">
        <f>'All Sports Exp'!X318</f>
        <v>3046.195652173913</v>
      </c>
      <c r="E67" s="26">
        <f>'All Sports Exp'!X444</f>
        <v>3118.8518518518517</v>
      </c>
      <c r="F67" s="26">
        <f>'All Sports Exp'!X570</f>
        <v>1226.8994974874372</v>
      </c>
      <c r="G67" s="26">
        <f>'All Sports Exp'!X696</f>
        <v>2107.5439560439559</v>
      </c>
      <c r="H67" s="26">
        <f>'All Sports Exp'!X822</f>
        <v>1693.0534759358288</v>
      </c>
      <c r="I67" s="26">
        <f>'All Sports Exp'!X948</f>
        <v>1793.6373626373627</v>
      </c>
      <c r="J67" s="26">
        <f>'All Sports Exp'!X1074</f>
        <v>1666.7814207650274</v>
      </c>
      <c r="K67" s="30">
        <f t="shared" si="0"/>
        <v>19562.622659408837</v>
      </c>
      <c r="L67" s="30">
        <f t="shared" si="1"/>
        <v>2173.6247399343151</v>
      </c>
    </row>
    <row r="68" spans="1:12" x14ac:dyDescent="0.15">
      <c r="A68" s="10" t="s">
        <v>110</v>
      </c>
      <c r="B68" s="26">
        <f>'All Sports Exp'!X67</f>
        <v>1637.1505376344087</v>
      </c>
      <c r="C68" s="26">
        <f>'All Sports Exp'!X193</f>
        <v>1518.5395683453237</v>
      </c>
      <c r="D68" s="26">
        <f>'All Sports Exp'!X319</f>
        <v>1108.7251308900525</v>
      </c>
      <c r="E68" s="26">
        <f>'All Sports Exp'!X445</f>
        <v>1446.0319767441861</v>
      </c>
      <c r="F68" s="26">
        <f>'All Sports Exp'!X571</f>
        <v>1127.4548104956268</v>
      </c>
      <c r="G68" s="26">
        <f>'All Sports Exp'!X697</f>
        <v>1125.7168674698796</v>
      </c>
      <c r="H68" s="26">
        <f>'All Sports Exp'!X823</f>
        <v>945.88990825688074</v>
      </c>
      <c r="I68" s="26">
        <f>'All Sports Exp'!X949</f>
        <v>786.08902077151333</v>
      </c>
      <c r="J68" s="26">
        <f>'All Sports Exp'!X1075</f>
        <v>857.50151057401808</v>
      </c>
      <c r="K68" s="30">
        <f t="shared" ref="K68:K128" si="2">SUM(B68:J68)</f>
        <v>10553.099331181889</v>
      </c>
      <c r="L68" s="30">
        <f t="shared" ref="L68:L128" si="3">AVERAGE(B68:J68)</f>
        <v>1172.5665923535432</v>
      </c>
    </row>
    <row r="69" spans="1:12" x14ac:dyDescent="0.15">
      <c r="A69" s="10" t="s">
        <v>111</v>
      </c>
      <c r="B69" s="26">
        <f>'All Sports Exp'!X68</f>
        <v>1702.1733333333334</v>
      </c>
      <c r="C69" s="26">
        <f>'All Sports Exp'!X194</f>
        <v>1336.7491638795987</v>
      </c>
      <c r="D69" s="26">
        <f>'All Sports Exp'!X320</f>
        <v>1140.9006622516556</v>
      </c>
      <c r="E69" s="26">
        <f>'All Sports Exp'!X446</f>
        <v>971.42996742671005</v>
      </c>
      <c r="F69" s="26">
        <f>'All Sports Exp'!X572</f>
        <v>843.28070175438597</v>
      </c>
      <c r="G69" s="26">
        <f>'All Sports Exp'!X698</f>
        <v>871.34259259259261</v>
      </c>
      <c r="H69" s="26">
        <f>'All Sports Exp'!X824</f>
        <v>884.19718309859149</v>
      </c>
      <c r="I69" s="26">
        <f>'All Sports Exp'!X950</f>
        <v>877.99661016949153</v>
      </c>
      <c r="J69" s="26">
        <f>'All Sports Exp'!X1076</f>
        <v>919.57044673539519</v>
      </c>
      <c r="K69" s="30">
        <f t="shared" si="2"/>
        <v>9547.6406612417559</v>
      </c>
      <c r="L69" s="30">
        <f t="shared" si="3"/>
        <v>1060.8489623601952</v>
      </c>
    </row>
    <row r="70" spans="1:12" x14ac:dyDescent="0.15">
      <c r="A70" s="10" t="s">
        <v>112</v>
      </c>
      <c r="B70" s="26">
        <f>'All Sports Exp'!X69</f>
        <v>2077.1558441558441</v>
      </c>
      <c r="C70" s="26">
        <f>'All Sports Exp'!X195</f>
        <v>1735.983606557377</v>
      </c>
      <c r="D70" s="26">
        <f>'All Sports Exp'!X321</f>
        <v>2365.3535353535353</v>
      </c>
      <c r="E70" s="26">
        <f>'All Sports Exp'!X447</f>
        <v>1718.15</v>
      </c>
      <c r="F70" s="26">
        <f>'All Sports Exp'!X573</f>
        <v>1032.1715481171548</v>
      </c>
      <c r="G70" s="26">
        <f>'All Sports Exp'!X699</f>
        <v>1495.3317757009345</v>
      </c>
      <c r="H70" s="26">
        <f>'All Sports Exp'!X825</f>
        <v>1359.0386473429951</v>
      </c>
      <c r="I70" s="26">
        <f>'All Sports Exp'!X951</f>
        <v>1170.148148148148</v>
      </c>
      <c r="J70" s="26">
        <f>'All Sports Exp'!X1077</f>
        <v>1179.2412060301508</v>
      </c>
      <c r="K70" s="30">
        <f t="shared" si="2"/>
        <v>14132.574311406137</v>
      </c>
      <c r="L70" s="30">
        <f t="shared" si="3"/>
        <v>1570.2860346006819</v>
      </c>
    </row>
    <row r="71" spans="1:12" x14ac:dyDescent="0.15">
      <c r="A71" s="10" t="s">
        <v>113</v>
      </c>
      <c r="B71" s="26">
        <f>'All Sports Exp'!X70</f>
        <v>4090.9163987138263</v>
      </c>
      <c r="C71" s="26">
        <f>'All Sports Exp'!X196</f>
        <v>3055.0180722891564</v>
      </c>
      <c r="D71" s="26">
        <f>'All Sports Exp'!X322</f>
        <v>3427.9457627118645</v>
      </c>
      <c r="E71" s="26">
        <f>'All Sports Exp'!X448</f>
        <v>3975.8201438848919</v>
      </c>
      <c r="F71" s="26">
        <f>'All Sports Exp'!X574</f>
        <v>3162.96</v>
      </c>
      <c r="G71" s="26">
        <f>'All Sports Exp'!X700</f>
        <v>3420.8596491228072</v>
      </c>
      <c r="H71" s="26">
        <f>'All Sports Exp'!X826</f>
        <v>3145.2730627306273</v>
      </c>
      <c r="I71" s="26">
        <f>'All Sports Exp'!X952</f>
        <v>2934.6943396226416</v>
      </c>
      <c r="J71" s="26">
        <f>'All Sports Exp'!X1078</f>
        <v>2767.5245283018867</v>
      </c>
      <c r="K71" s="30">
        <f t="shared" si="2"/>
        <v>29981.011957377697</v>
      </c>
      <c r="L71" s="30">
        <f t="shared" si="3"/>
        <v>3331.2235508197441</v>
      </c>
    </row>
    <row r="72" spans="1:12" x14ac:dyDescent="0.15">
      <c r="A72" s="10" t="s">
        <v>114</v>
      </c>
      <c r="B72" s="26">
        <f>'All Sports Exp'!X71</f>
        <v>8766.741830065359</v>
      </c>
      <c r="C72" s="26">
        <f>'All Sports Exp'!X197</f>
        <v>5910.8106312292357</v>
      </c>
      <c r="D72" s="26">
        <f>'All Sports Exp'!X323</f>
        <v>4921.363636363636</v>
      </c>
      <c r="E72" s="26">
        <f>'All Sports Exp'!X449</f>
        <v>5049.3630573248411</v>
      </c>
      <c r="F72" s="26">
        <f>'All Sports Exp'!X575</f>
        <v>3778.8846153846152</v>
      </c>
      <c r="G72" s="26">
        <f>'All Sports Exp'!X701</f>
        <v>3930.3388157894738</v>
      </c>
      <c r="H72" s="26">
        <f>'All Sports Exp'!X827</f>
        <v>3538.6688741721855</v>
      </c>
      <c r="I72" s="26">
        <f>'All Sports Exp'!X953</f>
        <v>3954.5862068965516</v>
      </c>
      <c r="J72" s="26">
        <f>'All Sports Exp'!X1079</f>
        <v>3213.6363636363635</v>
      </c>
      <c r="K72" s="30">
        <f t="shared" si="2"/>
        <v>43064.394030862262</v>
      </c>
      <c r="L72" s="30">
        <f t="shared" si="3"/>
        <v>4784.9326700958072</v>
      </c>
    </row>
    <row r="73" spans="1:12" x14ac:dyDescent="0.15">
      <c r="A73" s="10" t="s">
        <v>115</v>
      </c>
      <c r="B73" s="26">
        <f>'All Sports Exp'!X72</f>
        <v>2229.4344422700588</v>
      </c>
      <c r="C73" s="26">
        <f>'All Sports Exp'!X198</f>
        <v>1863.1341911764705</v>
      </c>
      <c r="D73" s="26">
        <f>'All Sports Exp'!X324</f>
        <v>1377.509243697479</v>
      </c>
      <c r="E73" s="26">
        <f>'All Sports Exp'!X450</f>
        <v>1446.2516778523491</v>
      </c>
      <c r="F73" s="26">
        <f>'All Sports Exp'!X576</f>
        <v>1382.8788368336027</v>
      </c>
      <c r="G73" s="26">
        <f>'All Sports Exp'!X702</f>
        <v>1155.2123613312203</v>
      </c>
      <c r="H73" s="26">
        <f>'All Sports Exp'!X828</f>
        <v>901.58512396694209</v>
      </c>
      <c r="I73" s="26">
        <f>'All Sports Exp'!X954</f>
        <v>1009.5111876075731</v>
      </c>
      <c r="J73" s="26">
        <f>'All Sports Exp'!X1080</f>
        <v>1103.6042031523643</v>
      </c>
      <c r="K73" s="30">
        <f t="shared" si="2"/>
        <v>12469.12126788806</v>
      </c>
      <c r="L73" s="30">
        <f t="shared" si="3"/>
        <v>1385.4579186542289</v>
      </c>
    </row>
    <row r="74" spans="1:12" x14ac:dyDescent="0.15">
      <c r="A74" s="10" t="s">
        <v>116</v>
      </c>
      <c r="B74" s="26">
        <f>'All Sports Exp'!X73</f>
        <v>3428.4877384196184</v>
      </c>
      <c r="C74" s="26">
        <f>'All Sports Exp'!X199</f>
        <v>3191.825484764543</v>
      </c>
      <c r="D74" s="26">
        <f>'All Sports Exp'!X325</f>
        <v>2795.6536312849162</v>
      </c>
      <c r="E74" s="26">
        <f>'All Sports Exp'!X451</f>
        <v>2155.205479452055</v>
      </c>
      <c r="F74" s="26">
        <f>'All Sports Exp'!X577</f>
        <v>2276.8527918781724</v>
      </c>
      <c r="G74" s="26">
        <f>'All Sports Exp'!X703</f>
        <v>1865.4726477024069</v>
      </c>
      <c r="H74" s="26">
        <f>'All Sports Exp'!X829</f>
        <v>1894.9843049327353</v>
      </c>
      <c r="I74" s="26">
        <f>'All Sports Exp'!X955</f>
        <v>1842.7002341920374</v>
      </c>
      <c r="J74" s="26">
        <f>'All Sports Exp'!X1081</f>
        <v>1523.372591006424</v>
      </c>
      <c r="K74" s="30">
        <f t="shared" si="2"/>
        <v>20974.55490363291</v>
      </c>
      <c r="L74" s="30">
        <f t="shared" si="3"/>
        <v>2330.5061004036565</v>
      </c>
    </row>
    <row r="75" spans="1:12" x14ac:dyDescent="0.15">
      <c r="A75" s="10" t="s">
        <v>117</v>
      </c>
      <c r="B75" s="26">
        <f>'All Sports Exp'!X74</f>
        <v>2382.9755102040817</v>
      </c>
      <c r="C75" s="26">
        <f>'All Sports Exp'!X200</f>
        <v>1934.6681034482758</v>
      </c>
      <c r="D75" s="26">
        <f>'All Sports Exp'!X326</f>
        <v>2333.9863013698632</v>
      </c>
      <c r="E75" s="26">
        <f>'All Sports Exp'!X452</f>
        <v>2024.2466367713005</v>
      </c>
      <c r="F75" s="26">
        <f>'All Sports Exp'!X578</f>
        <v>1794.8008849557523</v>
      </c>
      <c r="G75" s="26">
        <f>'All Sports Exp'!X704</f>
        <v>1489.9198113207547</v>
      </c>
      <c r="H75" s="26">
        <f>'All Sports Exp'!X830</f>
        <v>1854.3266331658292</v>
      </c>
      <c r="I75" s="26">
        <f>'All Sports Exp'!X956</f>
        <v>1838.3761904761905</v>
      </c>
      <c r="J75" s="26">
        <f>'All Sports Exp'!X1082</f>
        <v>1561.1168224299065</v>
      </c>
      <c r="K75" s="30">
        <f t="shared" si="2"/>
        <v>17214.416894141952</v>
      </c>
      <c r="L75" s="30">
        <f t="shared" si="3"/>
        <v>1912.7129882379948</v>
      </c>
    </row>
    <row r="76" spans="1:12" x14ac:dyDescent="0.15">
      <c r="A76" s="10" t="s">
        <v>118</v>
      </c>
      <c r="B76" s="26">
        <f>'All Sports Exp'!X75</f>
        <v>2515.3922829581993</v>
      </c>
      <c r="C76" s="26">
        <f>'All Sports Exp'!X201</f>
        <v>2029.7311475409836</v>
      </c>
      <c r="D76" s="26">
        <f>'All Sports Exp'!X327</f>
        <v>2137.1266666666666</v>
      </c>
      <c r="E76" s="26">
        <f>'All Sports Exp'!X453</f>
        <v>2140.516129032258</v>
      </c>
      <c r="F76" s="26">
        <f>'All Sports Exp'!X579</f>
        <v>1888.8434504792333</v>
      </c>
      <c r="G76" s="26">
        <f>'All Sports Exp'!X705</f>
        <v>2123.5685618729099</v>
      </c>
      <c r="H76" s="26">
        <f>'All Sports Exp'!X831</f>
        <v>1777.4715719063545</v>
      </c>
      <c r="I76" s="26">
        <f>'All Sports Exp'!X957</f>
        <v>1585.4375</v>
      </c>
      <c r="J76" s="26">
        <f>'All Sports Exp'!X1083</f>
        <v>1357.3979238754325</v>
      </c>
      <c r="K76" s="30">
        <f t="shared" si="2"/>
        <v>17555.485234332038</v>
      </c>
      <c r="L76" s="30">
        <f t="shared" si="3"/>
        <v>1950.6094704813377</v>
      </c>
    </row>
    <row r="77" spans="1:12" x14ac:dyDescent="0.15">
      <c r="A77" s="10" t="s">
        <v>119</v>
      </c>
      <c r="B77" s="26">
        <f>'All Sports Exp'!X76</f>
        <v>3987.768292682927</v>
      </c>
      <c r="C77" s="26">
        <f>'All Sports Exp'!X202</f>
        <v>3125.4722222222222</v>
      </c>
      <c r="D77" s="26">
        <f>'All Sports Exp'!X328</f>
        <v>2426.4851851851854</v>
      </c>
      <c r="E77" s="26">
        <f>'All Sports Exp'!X454</f>
        <v>2365.6171875</v>
      </c>
      <c r="F77" s="26">
        <f>'All Sports Exp'!X580</f>
        <v>2587.1680672268908</v>
      </c>
      <c r="G77" s="26">
        <f>'All Sports Exp'!X706</f>
        <v>2629.4675324675327</v>
      </c>
      <c r="H77" s="26">
        <f>'All Sports Exp'!X832</f>
        <v>2327.117903930131</v>
      </c>
      <c r="I77" s="26">
        <f>'All Sports Exp'!X958</f>
        <v>2636.5372549019608</v>
      </c>
      <c r="J77" s="26">
        <f>'All Sports Exp'!X1084</f>
        <v>2638.2916666666665</v>
      </c>
      <c r="K77" s="30">
        <f t="shared" si="2"/>
        <v>24723.925312783515</v>
      </c>
      <c r="L77" s="30">
        <f t="shared" si="3"/>
        <v>2747.1028125315015</v>
      </c>
    </row>
    <row r="78" spans="1:12" x14ac:dyDescent="0.15">
      <c r="A78" s="10" t="s">
        <v>120</v>
      </c>
      <c r="B78" s="26">
        <f>'All Sports Exp'!X77</f>
        <v>2490.8113695090437</v>
      </c>
      <c r="C78" s="26">
        <f>'All Sports Exp'!X203</f>
        <v>2150.6109660574411</v>
      </c>
      <c r="D78" s="26">
        <f>'All Sports Exp'!X329</f>
        <v>1938.7711442786069</v>
      </c>
      <c r="E78" s="26">
        <f>'All Sports Exp'!X455</f>
        <v>1648.8461538461538</v>
      </c>
      <c r="F78" s="26">
        <f>'All Sports Exp'!X581</f>
        <v>1950.9865229110512</v>
      </c>
      <c r="G78" s="26">
        <f>'All Sports Exp'!X707</f>
        <v>1332.2916666666667</v>
      </c>
      <c r="H78" s="26">
        <f>'All Sports Exp'!X833</f>
        <v>1409.5314136125655</v>
      </c>
      <c r="I78" s="26">
        <f>'All Sports Exp'!X959</f>
        <v>1744.778735632184</v>
      </c>
      <c r="J78" s="26">
        <f>'All Sports Exp'!X1085</f>
        <v>1210.4835680751173</v>
      </c>
      <c r="K78" s="30">
        <f t="shared" si="2"/>
        <v>15877.111540588829</v>
      </c>
      <c r="L78" s="30">
        <f t="shared" si="3"/>
        <v>1764.1235045098699</v>
      </c>
    </row>
    <row r="79" spans="1:12" x14ac:dyDescent="0.15">
      <c r="A79" s="10" t="s">
        <v>122</v>
      </c>
      <c r="B79" s="26">
        <f>'All Sports Exp'!X78</f>
        <v>5355.4385964912281</v>
      </c>
      <c r="C79" s="26">
        <f>'All Sports Exp'!X204</f>
        <v>4472.8091397849466</v>
      </c>
      <c r="D79" s="26">
        <f>'All Sports Exp'!X330</f>
        <v>4268.8397790055251</v>
      </c>
      <c r="E79" s="26">
        <f>'All Sports Exp'!X456</f>
        <v>3870.9033149171269</v>
      </c>
      <c r="F79" s="26">
        <f>'All Sports Exp'!X582</f>
        <v>3524.1107954545455</v>
      </c>
      <c r="G79" s="26">
        <f>'All Sports Exp'!X708</f>
        <v>3244.3660714285716</v>
      </c>
      <c r="H79" s="26">
        <f>'All Sports Exp'!X834</f>
        <v>3085.0538243626061</v>
      </c>
      <c r="I79" s="26">
        <f>'All Sports Exp'!X960</f>
        <v>2976.4519774011301</v>
      </c>
      <c r="J79" s="26">
        <f>'All Sports Exp'!X1086</f>
        <v>3062.4022988505749</v>
      </c>
      <c r="K79" s="30">
        <f t="shared" si="2"/>
        <v>33860.375797696252</v>
      </c>
      <c r="L79" s="30">
        <f t="shared" si="3"/>
        <v>3762.2639775218058</v>
      </c>
    </row>
    <row r="80" spans="1:12" x14ac:dyDescent="0.15">
      <c r="A80" s="10" t="s">
        <v>123</v>
      </c>
      <c r="B80" s="26">
        <f>'All Sports Exp'!X79</f>
        <v>13210.951367781156</v>
      </c>
      <c r="C80" s="26">
        <f>'All Sports Exp'!X205</f>
        <v>9892.7431192660551</v>
      </c>
      <c r="D80" s="26">
        <f>'All Sports Exp'!X331</f>
        <v>8616.1300309597518</v>
      </c>
      <c r="E80" s="26">
        <f>'All Sports Exp'!X457</f>
        <v>8489.934782608696</v>
      </c>
      <c r="F80" s="26">
        <f>'All Sports Exp'!X583</f>
        <v>5900.3672131147541</v>
      </c>
      <c r="G80" s="26">
        <f>'All Sports Exp'!X709</f>
        <v>3621.8864353312301</v>
      </c>
      <c r="H80" s="26">
        <f>'All Sports Exp'!X835</f>
        <v>3049.1369047619046</v>
      </c>
      <c r="I80" s="26">
        <f>'All Sports Exp'!X961</f>
        <v>3486.1350482315111</v>
      </c>
      <c r="J80" s="26">
        <f>'All Sports Exp'!X1087</f>
        <v>3341.5434083601285</v>
      </c>
      <c r="K80" s="30">
        <f t="shared" si="2"/>
        <v>59608.828310415185</v>
      </c>
      <c r="L80" s="30">
        <f t="shared" si="3"/>
        <v>6623.2031456016875</v>
      </c>
    </row>
    <row r="81" spans="1:12" x14ac:dyDescent="0.15">
      <c r="A81" s="10" t="s">
        <v>124</v>
      </c>
      <c r="B81" s="26">
        <f>'All Sports Exp'!X80</f>
        <v>2032.4937759336099</v>
      </c>
      <c r="C81" s="26">
        <f>'All Sports Exp'!X206</f>
        <v>1910.1708333333333</v>
      </c>
      <c r="D81" s="26">
        <f>'All Sports Exp'!X332</f>
        <v>1974.8115384615385</v>
      </c>
      <c r="E81" s="26">
        <f>'All Sports Exp'!X458</f>
        <v>1852.9267241379309</v>
      </c>
      <c r="F81" s="26">
        <f>'All Sports Exp'!X584</f>
        <v>1151.5783132530121</v>
      </c>
      <c r="G81" s="26">
        <f>'All Sports Exp'!X710</f>
        <v>1331.2047244094488</v>
      </c>
      <c r="H81" s="26">
        <f>'All Sports Exp'!X836</f>
        <v>1618.4959016393443</v>
      </c>
      <c r="I81" s="26">
        <f>'All Sports Exp'!X962</f>
        <v>1619.3092369477911</v>
      </c>
      <c r="J81" s="26">
        <f>'All Sports Exp'!X1088</f>
        <v>1429.438524590164</v>
      </c>
      <c r="K81" s="30">
        <f t="shared" si="2"/>
        <v>14920.429572706173</v>
      </c>
      <c r="L81" s="30">
        <f t="shared" si="3"/>
        <v>1657.8255080784636</v>
      </c>
    </row>
    <row r="82" spans="1:12" x14ac:dyDescent="0.15">
      <c r="A82" s="10" t="s">
        <v>126</v>
      </c>
      <c r="B82" s="26">
        <f>'All Sports Exp'!X81</f>
        <v>2033.2857142857142</v>
      </c>
      <c r="C82" s="26">
        <f>'All Sports Exp'!X207</f>
        <v>1590.5753012048192</v>
      </c>
      <c r="D82" s="26">
        <f>'All Sports Exp'!X333</f>
        <v>1232.8647058823528</v>
      </c>
      <c r="E82" s="26">
        <f>'All Sports Exp'!X459</f>
        <v>1282.9161290322581</v>
      </c>
      <c r="F82" s="26">
        <f>'All Sports Exp'!X585</f>
        <v>1422.5310344827585</v>
      </c>
      <c r="G82" s="26">
        <f>'All Sports Exp'!X711</f>
        <v>1100.2274052478135</v>
      </c>
      <c r="H82" s="26">
        <f>'All Sports Exp'!X837</f>
        <v>1406.4866666666667</v>
      </c>
      <c r="I82" s="26">
        <f>'All Sports Exp'!X963</f>
        <v>968.39622641509436</v>
      </c>
      <c r="J82" s="26">
        <f>'All Sports Exp'!X1089</f>
        <v>1053.2813455657492</v>
      </c>
      <c r="K82" s="30">
        <f t="shared" si="2"/>
        <v>12090.564528783227</v>
      </c>
      <c r="L82" s="30">
        <f t="shared" si="3"/>
        <v>1343.3960587536919</v>
      </c>
    </row>
    <row r="83" spans="1:12" x14ac:dyDescent="0.15">
      <c r="A83" s="10" t="s">
        <v>127</v>
      </c>
      <c r="B83" s="26">
        <f>'All Sports Exp'!X82</f>
        <v>5053.2238805970146</v>
      </c>
      <c r="C83" s="26">
        <f>'All Sports Exp'!X208</f>
        <v>4687.276657060519</v>
      </c>
      <c r="D83" s="26">
        <f>'All Sports Exp'!X334</f>
        <v>4395.6545454545458</v>
      </c>
      <c r="E83" s="26">
        <f>'All Sports Exp'!X460</f>
        <v>3705.9455587392549</v>
      </c>
      <c r="F83" s="26">
        <f>'All Sports Exp'!X586</f>
        <v>4181.1470588235297</v>
      </c>
      <c r="G83" s="26">
        <f>'All Sports Exp'!X712</f>
        <v>3953.9693593314764</v>
      </c>
      <c r="H83" s="26">
        <f>'All Sports Exp'!X838</f>
        <v>3417.6933333333332</v>
      </c>
      <c r="I83" s="26">
        <f>'All Sports Exp'!X964</f>
        <v>2843.4484679665738</v>
      </c>
      <c r="J83" s="26">
        <f>'All Sports Exp'!X1090</f>
        <v>2781.3439306358382</v>
      </c>
      <c r="K83" s="30">
        <f t="shared" si="2"/>
        <v>35019.702791942087</v>
      </c>
      <c r="L83" s="30">
        <f t="shared" si="3"/>
        <v>3891.0780879935651</v>
      </c>
    </row>
    <row r="84" spans="1:12" x14ac:dyDescent="0.15">
      <c r="A84" s="10" t="s">
        <v>128</v>
      </c>
      <c r="B84" s="26">
        <f>'All Sports Exp'!X83</f>
        <v>3760.5575916230368</v>
      </c>
      <c r="C84" s="26">
        <f>'All Sports Exp'!X209</f>
        <v>2893.7630208333335</v>
      </c>
      <c r="D84" s="26">
        <f>'All Sports Exp'!X335</f>
        <v>2575.7641277641278</v>
      </c>
      <c r="E84" s="26">
        <f>'All Sports Exp'!X461</f>
        <v>2425.6014669926649</v>
      </c>
      <c r="F84" s="26">
        <f>'All Sports Exp'!X587</f>
        <v>2664.314578005115</v>
      </c>
      <c r="G84" s="26">
        <f>'All Sports Exp'!X713</f>
        <v>2005.2768496420047</v>
      </c>
      <c r="H84" s="26">
        <f>'All Sports Exp'!X839</f>
        <v>2061.3863080684596</v>
      </c>
      <c r="I84" s="26">
        <f>'All Sports Exp'!X965</f>
        <v>1911.375</v>
      </c>
      <c r="J84" s="26">
        <f>'All Sports Exp'!X1091</f>
        <v>1559.9368421052632</v>
      </c>
      <c r="K84" s="30">
        <f t="shared" si="2"/>
        <v>21857.975785034007</v>
      </c>
      <c r="L84" s="30">
        <f t="shared" si="3"/>
        <v>2428.6639761148895</v>
      </c>
    </row>
    <row r="85" spans="1:12" x14ac:dyDescent="0.15">
      <c r="A85" s="10" t="s">
        <v>129</v>
      </c>
      <c r="B85" s="26">
        <f>'All Sports Exp'!X84</f>
        <v>5439.7174603174599</v>
      </c>
      <c r="C85" s="26">
        <f>'All Sports Exp'!X210</f>
        <v>6093.7933333333331</v>
      </c>
      <c r="D85" s="26">
        <f>'All Sports Exp'!X336</f>
        <v>4693.7516129032256</v>
      </c>
      <c r="E85" s="26">
        <f>'All Sports Exp'!X462</f>
        <v>3595.2129032258063</v>
      </c>
      <c r="F85" s="26">
        <f>'All Sports Exp'!X588</f>
        <v>4040.6294964028775</v>
      </c>
      <c r="G85" s="26">
        <f>'All Sports Exp'!X714</f>
        <v>3712.8580441640379</v>
      </c>
      <c r="H85" s="26">
        <f>'All Sports Exp'!X840</f>
        <v>3645.6848484848483</v>
      </c>
      <c r="I85" s="26">
        <f>'All Sports Exp'!X966</f>
        <v>2862.8474576271187</v>
      </c>
      <c r="J85" s="26">
        <f>'All Sports Exp'!X1092</f>
        <v>3132.1757575757574</v>
      </c>
      <c r="K85" s="30">
        <f t="shared" si="2"/>
        <v>37216.670914034468</v>
      </c>
      <c r="L85" s="30">
        <f t="shared" si="3"/>
        <v>4135.185657114941</v>
      </c>
    </row>
    <row r="86" spans="1:12" x14ac:dyDescent="0.15">
      <c r="A86" s="10" t="s">
        <v>130</v>
      </c>
      <c r="B86" s="26">
        <f>'All Sports Exp'!X85</f>
        <v>7334.9852071005917</v>
      </c>
      <c r="C86" s="26">
        <f>'All Sports Exp'!X211</f>
        <v>5319.3081570996983</v>
      </c>
      <c r="D86" s="26">
        <f>'All Sports Exp'!X337</f>
        <v>4481.4628099173551</v>
      </c>
      <c r="E86" s="26">
        <f>'All Sports Exp'!X463</f>
        <v>3962.0142045454545</v>
      </c>
      <c r="F86" s="26">
        <f>'All Sports Exp'!X589</f>
        <v>3881.5766233766235</v>
      </c>
      <c r="G86" s="26">
        <f>'All Sports Exp'!X715</f>
        <v>3218.5415617128465</v>
      </c>
      <c r="H86" s="26">
        <f>'All Sports Exp'!X841</f>
        <v>3341.7853107344631</v>
      </c>
      <c r="I86" s="26">
        <f>'All Sports Exp'!X967</f>
        <v>3221.7492795389048</v>
      </c>
      <c r="J86" s="26">
        <f>'All Sports Exp'!X1093</f>
        <v>2403.4833333333331</v>
      </c>
      <c r="K86" s="30">
        <f t="shared" si="2"/>
        <v>37164.906487359272</v>
      </c>
      <c r="L86" s="30">
        <f t="shared" si="3"/>
        <v>4129.4340541510301</v>
      </c>
    </row>
    <row r="87" spans="1:12" x14ac:dyDescent="0.15">
      <c r="A87" s="10" t="s">
        <v>132</v>
      </c>
      <c r="B87" s="26">
        <f>'All Sports Exp'!X86</f>
        <v>1630.7517730496454</v>
      </c>
      <c r="C87" s="26">
        <f>'All Sports Exp'!X212</f>
        <v>1192.7381818181818</v>
      </c>
      <c r="D87" s="26">
        <f>'All Sports Exp'!X338</f>
        <v>823.05</v>
      </c>
      <c r="E87" s="26">
        <f>'All Sports Exp'!X464</f>
        <v>786.19205298013242</v>
      </c>
      <c r="F87" s="26">
        <f>'All Sports Exp'!X590</f>
        <v>846.91139240506334</v>
      </c>
      <c r="G87" s="26">
        <f>'All Sports Exp'!X716</f>
        <v>865.01798561151077</v>
      </c>
      <c r="H87" s="26">
        <f>'All Sports Exp'!X842</f>
        <v>959.07636363636368</v>
      </c>
      <c r="I87" s="26">
        <f>'All Sports Exp'!X968</f>
        <v>880.84285714285716</v>
      </c>
      <c r="J87" s="26">
        <f>'All Sports Exp'!X1094</f>
        <v>947.09629629629626</v>
      </c>
      <c r="K87" s="30">
        <f t="shared" si="2"/>
        <v>8931.6769029400511</v>
      </c>
      <c r="L87" s="30">
        <f t="shared" si="3"/>
        <v>992.40854477111679</v>
      </c>
    </row>
    <row r="88" spans="1:12" x14ac:dyDescent="0.15">
      <c r="A88" s="10" t="s">
        <v>133</v>
      </c>
      <c r="B88" s="26">
        <f>'All Sports Exp'!X87</f>
        <v>466.80898876404495</v>
      </c>
      <c r="C88" s="26">
        <f>'All Sports Exp'!X213</f>
        <v>553.2591240875912</v>
      </c>
      <c r="D88" s="26">
        <f>'All Sports Exp'!X339</f>
        <v>512.39763779527561</v>
      </c>
      <c r="E88" s="26">
        <f>'All Sports Exp'!X465</f>
        <v>507.98387096774195</v>
      </c>
      <c r="F88" s="26">
        <f>'All Sports Exp'!X591</f>
        <v>460.29437229437229</v>
      </c>
      <c r="G88" s="26">
        <f>'All Sports Exp'!X717</f>
        <v>396.3374485596708</v>
      </c>
      <c r="H88" s="26">
        <f>'All Sports Exp'!X843</f>
        <v>376.73</v>
      </c>
      <c r="I88" s="26">
        <f>'All Sports Exp'!X969</f>
        <v>483.94818652849739</v>
      </c>
      <c r="J88" s="26">
        <f>'All Sports Exp'!X1095</f>
        <v>422.02747252747253</v>
      </c>
      <c r="K88" s="30">
        <f t="shared" si="2"/>
        <v>4179.7871015246665</v>
      </c>
      <c r="L88" s="30">
        <f t="shared" si="3"/>
        <v>464.42078905829629</v>
      </c>
    </row>
    <row r="89" spans="1:12" x14ac:dyDescent="0.15">
      <c r="A89" s="10" t="s">
        <v>134</v>
      </c>
      <c r="B89" s="26">
        <f>'All Sports Exp'!X88</f>
        <v>4907.27027027027</v>
      </c>
      <c r="C89" s="26">
        <f>'All Sports Exp'!X214</f>
        <v>3899.8683385579939</v>
      </c>
      <c r="D89" s="26">
        <f>'All Sports Exp'!X340</f>
        <v>3851.950464396285</v>
      </c>
      <c r="E89" s="26">
        <f>'All Sports Exp'!X466</f>
        <v>3572.7597597597596</v>
      </c>
      <c r="F89" s="26">
        <f>'All Sports Exp'!X592</f>
        <v>3360.908011869436</v>
      </c>
      <c r="G89" s="26">
        <f>'All Sports Exp'!X718</f>
        <v>2884.3850746268658</v>
      </c>
      <c r="H89" s="26">
        <f>'All Sports Exp'!X844</f>
        <v>2766.2721712538228</v>
      </c>
      <c r="I89" s="26">
        <f>'All Sports Exp'!X970</f>
        <v>2798.7539936102235</v>
      </c>
      <c r="J89" s="26">
        <f>'All Sports Exp'!X1096</f>
        <v>2362.0840840840842</v>
      </c>
      <c r="K89" s="30">
        <f t="shared" si="2"/>
        <v>30404.252168428735</v>
      </c>
      <c r="L89" s="30">
        <f t="shared" si="3"/>
        <v>3378.2502409365261</v>
      </c>
    </row>
    <row r="90" spans="1:12" x14ac:dyDescent="0.15">
      <c r="A90" s="10" t="s">
        <v>135</v>
      </c>
      <c r="B90" s="26">
        <f>'All Sports Exp'!X89</f>
        <v>3204.9777777777776</v>
      </c>
      <c r="C90" s="26">
        <f>'All Sports Exp'!X215</f>
        <v>2865.6646153846154</v>
      </c>
      <c r="D90" s="26">
        <f>'All Sports Exp'!X341</f>
        <v>2917.3118971061094</v>
      </c>
      <c r="E90" s="26">
        <f>'All Sports Exp'!X467</f>
        <v>2423.4887459807073</v>
      </c>
      <c r="F90" s="26">
        <f>'All Sports Exp'!X593</f>
        <v>1809.4602649006622</v>
      </c>
      <c r="G90" s="26">
        <f>'All Sports Exp'!X719</f>
        <v>1668.8566878980891</v>
      </c>
      <c r="H90" s="26">
        <f>'All Sports Exp'!X845</f>
        <v>1618.2274143302182</v>
      </c>
      <c r="I90" s="26">
        <f>'All Sports Exp'!X971</f>
        <v>1674.072864321608</v>
      </c>
      <c r="J90" s="26">
        <f>'All Sports Exp'!X1097</f>
        <v>1258.1705607476636</v>
      </c>
      <c r="K90" s="30">
        <f t="shared" si="2"/>
        <v>19440.230828447453</v>
      </c>
      <c r="L90" s="30">
        <f t="shared" si="3"/>
        <v>2160.0256476052728</v>
      </c>
    </row>
    <row r="91" spans="1:12" x14ac:dyDescent="0.15">
      <c r="A91" s="10" t="s">
        <v>137</v>
      </c>
      <c r="B91" s="26">
        <f>'All Sports Exp'!X90</f>
        <v>2056.6306068601584</v>
      </c>
      <c r="C91" s="26">
        <f>'All Sports Exp'!X216</f>
        <v>1762.6623036649214</v>
      </c>
      <c r="D91" s="26">
        <f>'All Sports Exp'!X342</f>
        <v>1624.5416666666667</v>
      </c>
      <c r="E91" s="26">
        <f>'All Sports Exp'!X468</f>
        <v>1293.45</v>
      </c>
      <c r="F91" s="26">
        <f>'All Sports Exp'!X594</f>
        <v>1226.7034120734909</v>
      </c>
      <c r="G91" s="26">
        <f>'All Sports Exp'!X720</f>
        <v>1572.9558441558443</v>
      </c>
      <c r="H91" s="26">
        <f>'All Sports Exp'!X846</f>
        <v>1449.0791556728232</v>
      </c>
      <c r="I91" s="26">
        <f>'All Sports Exp'!X972</f>
        <v>1378.4</v>
      </c>
      <c r="J91" s="26">
        <f>'All Sports Exp'!X1098</f>
        <v>1114.0280898876404</v>
      </c>
      <c r="K91" s="30">
        <f t="shared" si="2"/>
        <v>13478.451078981545</v>
      </c>
      <c r="L91" s="30">
        <f t="shared" si="3"/>
        <v>1497.6056754423939</v>
      </c>
    </row>
    <row r="92" spans="1:12" x14ac:dyDescent="0.15">
      <c r="A92" s="10" t="s">
        <v>138</v>
      </c>
      <c r="B92" s="26">
        <f>'All Sports Exp'!X91</f>
        <v>2035.0733333333333</v>
      </c>
      <c r="C92" s="26">
        <f>'All Sports Exp'!X217</f>
        <v>2106.81</v>
      </c>
      <c r="D92" s="26">
        <f>'All Sports Exp'!X343</f>
        <v>1868.0677966101696</v>
      </c>
      <c r="E92" s="26">
        <f>'All Sports Exp'!X469</f>
        <v>1831.2775800711743</v>
      </c>
      <c r="F92" s="26">
        <f>'All Sports Exp'!X595</f>
        <v>1886.9540983606557</v>
      </c>
      <c r="G92" s="26">
        <f>'All Sports Exp'!X721</f>
        <v>1651.3647416413373</v>
      </c>
      <c r="H92" s="26">
        <f>'All Sports Exp'!X847</f>
        <v>1957.641975308642</v>
      </c>
      <c r="I92" s="26">
        <f>'All Sports Exp'!X973</f>
        <v>2616.8919999999998</v>
      </c>
      <c r="J92" s="26">
        <f>'All Sports Exp'!X1099</f>
        <v>2783.3113553113553</v>
      </c>
      <c r="K92" s="30">
        <f t="shared" si="2"/>
        <v>18737.392880636664</v>
      </c>
      <c r="L92" s="30">
        <f t="shared" si="3"/>
        <v>2081.9325422929628</v>
      </c>
    </row>
    <row r="93" spans="1:12" x14ac:dyDescent="0.15">
      <c r="A93" s="10" t="s">
        <v>139</v>
      </c>
      <c r="B93" s="26">
        <f>'All Sports Exp'!X92</f>
        <v>10015.905405405405</v>
      </c>
      <c r="C93" s="26">
        <f>'All Sports Exp'!X218</f>
        <v>7604.7652173913048</v>
      </c>
      <c r="D93" s="26">
        <f>'All Sports Exp'!X344</f>
        <v>5847.5545851528386</v>
      </c>
      <c r="E93" s="26">
        <f>'All Sports Exp'!X470</f>
        <v>3923.8962655601658</v>
      </c>
      <c r="F93" s="26">
        <f>'All Sports Exp'!X596</f>
        <v>3423.2369477911648</v>
      </c>
      <c r="G93" s="26">
        <f>'All Sports Exp'!X722</f>
        <v>3572.9800796812747</v>
      </c>
      <c r="H93" s="26">
        <f>'All Sports Exp'!X848</f>
        <v>2760.6694214876034</v>
      </c>
      <c r="I93" s="26">
        <f>'All Sports Exp'!X974</f>
        <v>2643.318181818182</v>
      </c>
      <c r="J93" s="26">
        <f>'All Sports Exp'!X1100</f>
        <v>2497.3502109704641</v>
      </c>
      <c r="K93" s="30">
        <f t="shared" si="2"/>
        <v>42289.676315258403</v>
      </c>
      <c r="L93" s="30">
        <f t="shared" si="3"/>
        <v>4698.8529239176005</v>
      </c>
    </row>
    <row r="94" spans="1:12" x14ac:dyDescent="0.15">
      <c r="A94" s="10" t="s">
        <v>140</v>
      </c>
      <c r="B94" s="26">
        <f>'All Sports Exp'!X93</f>
        <v>4235.173835125448</v>
      </c>
      <c r="C94" s="26">
        <f>'All Sports Exp'!X219</f>
        <v>4054.1279279279279</v>
      </c>
      <c r="D94" s="26">
        <f>'All Sports Exp'!X345</f>
        <v>4324.0694698354664</v>
      </c>
      <c r="E94" s="26">
        <f>'All Sports Exp'!X471</f>
        <v>3404.2429378531074</v>
      </c>
      <c r="F94" s="26">
        <f>'All Sports Exp'!X597</f>
        <v>2943.9791666666665</v>
      </c>
      <c r="G94" s="26">
        <f>'All Sports Exp'!X723</f>
        <v>2603.2471042471043</v>
      </c>
      <c r="H94" s="26">
        <f>'All Sports Exp'!X849</f>
        <v>2582.1409001956949</v>
      </c>
      <c r="I94" s="26">
        <f>'All Sports Exp'!X975</f>
        <v>2224.2600000000002</v>
      </c>
      <c r="J94" s="26">
        <f>'All Sports Exp'!X1101</f>
        <v>2606.3859649122805</v>
      </c>
      <c r="K94" s="30">
        <f t="shared" si="2"/>
        <v>28977.627306763701</v>
      </c>
      <c r="L94" s="30">
        <f t="shared" si="3"/>
        <v>3219.7363674181888</v>
      </c>
    </row>
    <row r="95" spans="1:12" x14ac:dyDescent="0.15">
      <c r="A95" s="10" t="s">
        <v>141</v>
      </c>
      <c r="B95" s="26">
        <f>'All Sports Exp'!X94</f>
        <v>4745.0559440559437</v>
      </c>
      <c r="C95" s="26">
        <f>'All Sports Exp'!X220</f>
        <v>3866.6322869955156</v>
      </c>
      <c r="D95" s="26">
        <f>'All Sports Exp'!X346</f>
        <v>2482.155172413793</v>
      </c>
      <c r="E95" s="26">
        <f>'All Sports Exp'!X472</f>
        <v>2132.0530973451328</v>
      </c>
      <c r="F95" s="26">
        <f>'All Sports Exp'!X598</f>
        <v>2651.1336206896553</v>
      </c>
      <c r="G95" s="26">
        <f>'All Sports Exp'!X724</f>
        <v>2461.7940552016985</v>
      </c>
      <c r="H95" s="26">
        <f>'All Sports Exp'!X850</f>
        <v>2105.6152219873152</v>
      </c>
      <c r="I95" s="26">
        <f>'All Sports Exp'!X976</f>
        <v>1939.641791044776</v>
      </c>
      <c r="J95" s="26">
        <f>'All Sports Exp'!X1102</f>
        <v>1626.0328947368421</v>
      </c>
      <c r="K95" s="30">
        <f t="shared" si="2"/>
        <v>24010.114084470672</v>
      </c>
      <c r="L95" s="30">
        <f t="shared" si="3"/>
        <v>2667.7904538300745</v>
      </c>
    </row>
    <row r="96" spans="1:12" x14ac:dyDescent="0.15">
      <c r="A96" s="10" t="s">
        <v>143</v>
      </c>
      <c r="B96" s="26">
        <f>'All Sports Exp'!X95</f>
        <v>4023.0471014492755</v>
      </c>
      <c r="C96" s="26">
        <f>'All Sports Exp'!X221</f>
        <v>4253.8496503496508</v>
      </c>
      <c r="D96" s="26">
        <f>'All Sports Exp'!X347</f>
        <v>3660.2490706319704</v>
      </c>
      <c r="E96" s="26">
        <f>'All Sports Exp'!X473</f>
        <v>3131.083650190114</v>
      </c>
      <c r="F96" s="26">
        <f>'All Sports Exp'!X599</f>
        <v>2549.2857142857142</v>
      </c>
      <c r="G96" s="26">
        <f>'All Sports Exp'!X725</f>
        <v>2897.1887417218545</v>
      </c>
      <c r="H96" s="26">
        <f>'All Sports Exp'!X851</f>
        <v>3062.1028368794327</v>
      </c>
      <c r="I96" s="26">
        <f>'All Sports Exp'!X977</f>
        <v>2999.8008658008657</v>
      </c>
      <c r="J96" s="26">
        <f>'All Sports Exp'!X1103</f>
        <v>2953.3531914893615</v>
      </c>
      <c r="K96" s="30">
        <f t="shared" si="2"/>
        <v>29529.960822798235</v>
      </c>
      <c r="L96" s="30">
        <f t="shared" si="3"/>
        <v>3281.1067580886929</v>
      </c>
    </row>
    <row r="97" spans="1:12" x14ac:dyDescent="0.15">
      <c r="A97" s="10" t="s">
        <v>144</v>
      </c>
      <c r="B97" s="26">
        <f>'All Sports Exp'!X96</f>
        <v>3813.9418604651164</v>
      </c>
      <c r="C97" s="26">
        <f>'All Sports Exp'!X222</f>
        <v>3295.7158774373261</v>
      </c>
      <c r="D97" s="26">
        <f>'All Sports Exp'!X348</f>
        <v>2860.0670241286862</v>
      </c>
      <c r="E97" s="26">
        <f>'All Sports Exp'!X474</f>
        <v>2433.5469879518073</v>
      </c>
      <c r="F97" s="26">
        <f>'All Sports Exp'!X600</f>
        <v>2093.7047619047621</v>
      </c>
      <c r="G97" s="26">
        <f>'All Sports Exp'!X726</f>
        <v>2118.3156626506025</v>
      </c>
      <c r="H97" s="26">
        <f>'All Sports Exp'!X852</f>
        <v>2246.1593533487298</v>
      </c>
      <c r="I97" s="26">
        <f>'All Sports Exp'!X978</f>
        <v>2212.1757925072047</v>
      </c>
      <c r="J97" s="26">
        <f>'All Sports Exp'!X1104</f>
        <v>1823.8973607038124</v>
      </c>
      <c r="K97" s="30">
        <f t="shared" si="2"/>
        <v>22897.524681098046</v>
      </c>
      <c r="L97" s="30">
        <f t="shared" si="3"/>
        <v>2544.169409010894</v>
      </c>
    </row>
    <row r="98" spans="1:12" x14ac:dyDescent="0.15">
      <c r="A98" s="10" t="s">
        <v>146</v>
      </c>
      <c r="B98" s="26">
        <f>'All Sports Exp'!X97</f>
        <v>4867.8914027149322</v>
      </c>
      <c r="C98" s="26">
        <f>'All Sports Exp'!X223</f>
        <v>4780.3746958637466</v>
      </c>
      <c r="D98" s="26">
        <f>'All Sports Exp'!X349</f>
        <v>4230.5360576923076</v>
      </c>
      <c r="E98" s="26">
        <f>'All Sports Exp'!X475</f>
        <v>3633.014492753623</v>
      </c>
      <c r="F98" s="26">
        <f>'All Sports Exp'!X601</f>
        <v>3870.055928411633</v>
      </c>
      <c r="G98" s="26">
        <f>'All Sports Exp'!X727</f>
        <v>3277.7029288702929</v>
      </c>
      <c r="H98" s="26">
        <f>'All Sports Exp'!X853</f>
        <v>2906.7096774193546</v>
      </c>
      <c r="I98" s="26">
        <f>'All Sports Exp'!X979</f>
        <v>2759.6288416075649</v>
      </c>
      <c r="J98" s="26">
        <f>'All Sports Exp'!X1105</f>
        <v>1797.9048582995952</v>
      </c>
      <c r="K98" s="30">
        <f t="shared" si="2"/>
        <v>32123.818883633056</v>
      </c>
      <c r="L98" s="30">
        <f t="shared" si="3"/>
        <v>3569.3132092925616</v>
      </c>
    </row>
    <row r="99" spans="1:12" x14ac:dyDescent="0.15">
      <c r="A99" s="10" t="s">
        <v>148</v>
      </c>
      <c r="B99" s="26">
        <f>'All Sports Exp'!X98</f>
        <v>3567.6322869955156</v>
      </c>
      <c r="C99" s="26">
        <f>'All Sports Exp'!X224</f>
        <v>3973.9272727272728</v>
      </c>
      <c r="D99" s="26">
        <f>'All Sports Exp'!X350</f>
        <v>3626.8597285067872</v>
      </c>
      <c r="E99" s="26">
        <f>'All Sports Exp'!X476</f>
        <v>3211.6063348416292</v>
      </c>
      <c r="F99" s="26">
        <f>'All Sports Exp'!X602</f>
        <v>2877.9391304347828</v>
      </c>
      <c r="G99" s="26">
        <f>'All Sports Exp'!X728</f>
        <v>2576.4297872340426</v>
      </c>
      <c r="H99" s="26">
        <f>'All Sports Exp'!X854</f>
        <v>2719.0287081339711</v>
      </c>
      <c r="I99" s="26">
        <f>'All Sports Exp'!X980</f>
        <v>2436.7614678899081</v>
      </c>
      <c r="J99" s="26">
        <f>'All Sports Exp'!X1106</f>
        <v>2475.2723214285716</v>
      </c>
      <c r="K99" s="30">
        <f t="shared" si="2"/>
        <v>27465.457038192479</v>
      </c>
      <c r="L99" s="30">
        <f t="shared" si="3"/>
        <v>3051.7174486880531</v>
      </c>
    </row>
    <row r="100" spans="1:12" x14ac:dyDescent="0.15">
      <c r="A100" s="10" t="s">
        <v>150</v>
      </c>
      <c r="B100" s="26">
        <f>'All Sports Exp'!X99</f>
        <v>2851.3979591836733</v>
      </c>
      <c r="C100" s="26">
        <f>'All Sports Exp'!X225</f>
        <v>2835.7952380952379</v>
      </c>
      <c r="D100" s="26">
        <f>'All Sports Exp'!X351</f>
        <v>3490.8960396039606</v>
      </c>
      <c r="E100" s="26">
        <f>'All Sports Exp'!X477</f>
        <v>2110.5714285714284</v>
      </c>
      <c r="F100" s="26">
        <f>'All Sports Exp'!X603</f>
        <v>2367.5585106382978</v>
      </c>
      <c r="G100" s="26">
        <f>'All Sports Exp'!X729</f>
        <v>2435.046511627907</v>
      </c>
      <c r="H100" s="26">
        <f>'All Sports Exp'!X855</f>
        <v>1851.436170212766</v>
      </c>
      <c r="I100" s="26">
        <f>'All Sports Exp'!X981</f>
        <v>1239.7777777777778</v>
      </c>
      <c r="J100" s="26">
        <f>'All Sports Exp'!X1107</f>
        <v>1005.9848484848485</v>
      </c>
      <c r="K100" s="30">
        <f t="shared" si="2"/>
        <v>20188.464484195894</v>
      </c>
      <c r="L100" s="30">
        <f t="shared" si="3"/>
        <v>2243.1627204662104</v>
      </c>
    </row>
    <row r="101" spans="1:12" x14ac:dyDescent="0.15">
      <c r="A101" s="10" t="s">
        <v>151</v>
      </c>
      <c r="B101" s="26">
        <f>'All Sports Exp'!X100</f>
        <v>1749.8644067796611</v>
      </c>
      <c r="C101" s="26">
        <f>'All Sports Exp'!X226</f>
        <v>1966.3665594855306</v>
      </c>
      <c r="D101" s="26">
        <f>'All Sports Exp'!X352</f>
        <v>1551.9843260188088</v>
      </c>
      <c r="E101" s="26">
        <f>'All Sports Exp'!X478</f>
        <v>1633.0150602409637</v>
      </c>
      <c r="F101" s="26">
        <f>'All Sports Exp'!X604</f>
        <v>1456.148148148148</v>
      </c>
      <c r="G101" s="26">
        <f>'All Sports Exp'!X730</f>
        <v>1377.0297297297298</v>
      </c>
      <c r="H101" s="26">
        <f>'All Sports Exp'!X856</f>
        <v>1276.5745257452575</v>
      </c>
      <c r="I101" s="26">
        <f>'All Sports Exp'!X982</f>
        <v>1252.7190082644629</v>
      </c>
      <c r="J101" s="26">
        <f>'All Sports Exp'!X1108</f>
        <v>1227.9915492957746</v>
      </c>
      <c r="K101" s="30">
        <f t="shared" si="2"/>
        <v>13491.693313708338</v>
      </c>
      <c r="L101" s="30">
        <f t="shared" si="3"/>
        <v>1499.077034856482</v>
      </c>
    </row>
    <row r="102" spans="1:12" x14ac:dyDescent="0.15">
      <c r="A102" s="10" t="s">
        <v>152</v>
      </c>
      <c r="B102" s="26">
        <f>'All Sports Exp'!X101</f>
        <v>2663.7605118829983</v>
      </c>
      <c r="C102" s="26">
        <f>'All Sports Exp'!X227</f>
        <v>2677.6660377358489</v>
      </c>
      <c r="D102" s="26">
        <f>'All Sports Exp'!X353</f>
        <v>2247.2979127134727</v>
      </c>
      <c r="E102" s="26">
        <f>'All Sports Exp'!X479</f>
        <v>2335.3283261802576</v>
      </c>
      <c r="F102" s="26">
        <f>'All Sports Exp'!X605</f>
        <v>2017.4880000000001</v>
      </c>
      <c r="G102" s="26">
        <f>'All Sports Exp'!X731</f>
        <v>1775.962962962963</v>
      </c>
      <c r="H102" s="26">
        <f>'All Sports Exp'!X857</f>
        <v>2192.6302186878729</v>
      </c>
      <c r="I102" s="26">
        <f>'All Sports Exp'!X983</f>
        <v>2231.4164904862578</v>
      </c>
      <c r="J102" s="26">
        <f>'All Sports Exp'!X1109</f>
        <v>1969.701244813278</v>
      </c>
      <c r="K102" s="30">
        <f t="shared" si="2"/>
        <v>20111.25170546295</v>
      </c>
      <c r="L102" s="30">
        <f t="shared" si="3"/>
        <v>2234.5835228292167</v>
      </c>
    </row>
    <row r="103" spans="1:12" x14ac:dyDescent="0.15">
      <c r="A103" s="10" t="s">
        <v>153</v>
      </c>
      <c r="B103" s="26">
        <f>'All Sports Exp'!X102</f>
        <v>1436.4057591623036</v>
      </c>
      <c r="C103" s="26">
        <f>'All Sports Exp'!X228</f>
        <v>1381.9371428571428</v>
      </c>
      <c r="D103" s="26">
        <f>'All Sports Exp'!X354</f>
        <v>1441.2441860465117</v>
      </c>
      <c r="E103" s="26">
        <f>'All Sports Exp'!X480</f>
        <v>1063.0747922437672</v>
      </c>
      <c r="F103" s="26">
        <f>'All Sports Exp'!X606</f>
        <v>876.27409638554218</v>
      </c>
      <c r="G103" s="26">
        <f>'All Sports Exp'!X732</f>
        <v>962.09375</v>
      </c>
      <c r="H103" s="26">
        <f>'All Sports Exp'!X858</f>
        <v>720.64124293785312</v>
      </c>
      <c r="I103" s="26">
        <f>'All Sports Exp'!X984</f>
        <v>652.46521739130435</v>
      </c>
      <c r="J103" s="26">
        <f>'All Sports Exp'!X1110</f>
        <v>656.31304347826085</v>
      </c>
      <c r="K103" s="30">
        <f t="shared" si="2"/>
        <v>9190.4492305026852</v>
      </c>
      <c r="L103" s="30">
        <f t="shared" si="3"/>
        <v>1021.1610256114095</v>
      </c>
    </row>
    <row r="104" spans="1:12" x14ac:dyDescent="0.15">
      <c r="A104" s="10" t="s">
        <v>154</v>
      </c>
      <c r="B104" s="26">
        <f>'All Sports Exp'!X103</f>
        <v>1496.25</v>
      </c>
      <c r="C104" s="26">
        <f>'All Sports Exp'!X229</f>
        <v>1099.4955357142858</v>
      </c>
      <c r="D104" s="26">
        <f>'All Sports Exp'!X355</f>
        <v>858.05579399141629</v>
      </c>
      <c r="E104" s="26">
        <f>'All Sports Exp'!X481</f>
        <v>690.46929824561403</v>
      </c>
      <c r="F104" s="26">
        <f>'All Sports Exp'!X607</f>
        <v>968.9</v>
      </c>
      <c r="G104" s="26">
        <f>'All Sports Exp'!X733</f>
        <v>745.2146341463415</v>
      </c>
      <c r="H104" s="26">
        <f>'All Sports Exp'!X859</f>
        <v>674.78995433789953</v>
      </c>
      <c r="I104" s="26">
        <f>'All Sports Exp'!X985</f>
        <v>638.78350515463922</v>
      </c>
      <c r="J104" s="26">
        <f>'All Sports Exp'!X1111</f>
        <v>706.87562189054722</v>
      </c>
      <c r="K104" s="30">
        <f t="shared" si="2"/>
        <v>7878.8343434807439</v>
      </c>
      <c r="L104" s="30">
        <f t="shared" si="3"/>
        <v>875.42603816452709</v>
      </c>
    </row>
    <row r="105" spans="1:12" x14ac:dyDescent="0.15">
      <c r="A105" s="10" t="s">
        <v>155</v>
      </c>
      <c r="B105" s="26">
        <f>'All Sports Exp'!X104</f>
        <v>3738.2342519685039</v>
      </c>
      <c r="C105" s="26">
        <f>'All Sports Exp'!X230</f>
        <v>3810.1370143149284</v>
      </c>
      <c r="D105" s="26">
        <f>'All Sports Exp'!X356</f>
        <v>3512.3417190775681</v>
      </c>
      <c r="E105" s="26">
        <f>'All Sports Exp'!X482</f>
        <v>3576.4880694143167</v>
      </c>
      <c r="F105" s="26">
        <f>'All Sports Exp'!X608</f>
        <v>3551.9066937119674</v>
      </c>
      <c r="G105" s="26">
        <f>'All Sports Exp'!X734</f>
        <v>2958.6608863198458</v>
      </c>
      <c r="H105" s="26">
        <f>'All Sports Exp'!X860</f>
        <v>2853.162271805274</v>
      </c>
      <c r="I105" s="26">
        <f>'All Sports Exp'!X986</f>
        <v>3103.8359683794465</v>
      </c>
      <c r="J105" s="26">
        <f>'All Sports Exp'!X1112</f>
        <v>2948.095063985375</v>
      </c>
      <c r="K105" s="30">
        <f t="shared" si="2"/>
        <v>30052.861938977228</v>
      </c>
      <c r="L105" s="30">
        <f t="shared" si="3"/>
        <v>3339.2068821085809</v>
      </c>
    </row>
    <row r="106" spans="1:12" x14ac:dyDescent="0.15">
      <c r="A106" s="10" t="s">
        <v>156</v>
      </c>
      <c r="B106" s="26">
        <f>'All Sports Exp'!X105</f>
        <v>5808.119680851064</v>
      </c>
      <c r="C106" s="26">
        <f>'All Sports Exp'!X231</f>
        <v>5550.3872832369943</v>
      </c>
      <c r="D106" s="26">
        <f>'All Sports Exp'!X357</f>
        <v>4809.937142857143</v>
      </c>
      <c r="E106" s="26">
        <f>'All Sports Exp'!X483</f>
        <v>4333.9244186046508</v>
      </c>
      <c r="F106" s="26">
        <f>'All Sports Exp'!X609</f>
        <v>5188.8616714697409</v>
      </c>
      <c r="G106" s="26">
        <f>'All Sports Exp'!X735</f>
        <v>3733.8468468468468</v>
      </c>
      <c r="H106" s="26">
        <f>'All Sports Exp'!X861</f>
        <v>3070.3284023668639</v>
      </c>
      <c r="I106" s="26">
        <f>'All Sports Exp'!X987</f>
        <v>2751.8089552238807</v>
      </c>
      <c r="J106" s="26">
        <f>'All Sports Exp'!X1113</f>
        <v>2373.6260623229464</v>
      </c>
      <c r="K106" s="30">
        <f t="shared" si="2"/>
        <v>37620.840463780129</v>
      </c>
      <c r="L106" s="30">
        <f t="shared" si="3"/>
        <v>4180.093384864459</v>
      </c>
    </row>
    <row r="107" spans="1:12" x14ac:dyDescent="0.15">
      <c r="A107" s="10" t="s">
        <v>157</v>
      </c>
      <c r="B107" s="26">
        <f>'All Sports Exp'!X106</f>
        <v>6029.6631578947372</v>
      </c>
      <c r="C107" s="26">
        <f>'All Sports Exp'!X232</f>
        <v>5370.4889705882351</v>
      </c>
      <c r="D107" s="26">
        <f>'All Sports Exp'!X358</f>
        <v>4773.5232974910396</v>
      </c>
      <c r="E107" s="26">
        <f>'All Sports Exp'!X484</f>
        <v>4076.3910034602077</v>
      </c>
      <c r="F107" s="26">
        <f>'All Sports Exp'!X610</f>
        <v>3581.9903225806452</v>
      </c>
      <c r="G107" s="26">
        <f>'All Sports Exp'!X736</f>
        <v>3709.4451612903226</v>
      </c>
      <c r="H107" s="26">
        <f>'All Sports Exp'!X862</f>
        <v>3503.5907590759075</v>
      </c>
      <c r="I107" s="26">
        <f>'All Sports Exp'!X988</f>
        <v>3064.7754491017963</v>
      </c>
      <c r="J107" s="26">
        <f>'All Sports Exp'!X1114</f>
        <v>2713.6852941176471</v>
      </c>
      <c r="K107" s="30">
        <f t="shared" si="2"/>
        <v>36823.553415600538</v>
      </c>
      <c r="L107" s="30">
        <f t="shared" si="3"/>
        <v>4091.5059350667266</v>
      </c>
    </row>
    <row r="108" spans="1:12" x14ac:dyDescent="0.15">
      <c r="A108" s="10" t="s">
        <v>158</v>
      </c>
      <c r="B108" s="26">
        <f>'All Sports Exp'!X107</f>
        <v>5102.5108359133128</v>
      </c>
      <c r="C108" s="26">
        <f>'All Sports Exp'!X233</f>
        <v>3682.1337579617834</v>
      </c>
      <c r="D108" s="26">
        <f>'All Sports Exp'!X359</f>
        <v>3895.3610223642172</v>
      </c>
      <c r="E108" s="26">
        <f>'All Sports Exp'!X485</f>
        <v>2872.0884146341464</v>
      </c>
      <c r="F108" s="26">
        <f>'All Sports Exp'!X611</f>
        <v>2403.5515151515151</v>
      </c>
      <c r="G108" s="26">
        <f>'All Sports Exp'!X737</f>
        <v>2371.6634615384614</v>
      </c>
      <c r="H108" s="26">
        <f>'All Sports Exp'!X863</f>
        <v>1835.7458193979933</v>
      </c>
      <c r="I108" s="26">
        <f>'All Sports Exp'!X989</f>
        <v>1627.8535031847134</v>
      </c>
      <c r="J108" s="26">
        <f>'All Sports Exp'!X1115</f>
        <v>1674.2050473186121</v>
      </c>
      <c r="K108" s="30">
        <f t="shared" si="2"/>
        <v>25465.113377464757</v>
      </c>
      <c r="L108" s="30">
        <f t="shared" si="3"/>
        <v>2829.4570419405286</v>
      </c>
    </row>
    <row r="109" spans="1:12" x14ac:dyDescent="0.15">
      <c r="A109" s="10" t="s">
        <v>159</v>
      </c>
      <c r="B109" s="26">
        <f>'All Sports Exp'!X108</f>
        <v>676.03284671532845</v>
      </c>
      <c r="C109" s="26">
        <f>'All Sports Exp'!X234</f>
        <v>788.14885496183206</v>
      </c>
      <c r="D109" s="26">
        <f>'All Sports Exp'!X360</f>
        <v>875.57190635451502</v>
      </c>
      <c r="E109" s="26">
        <f>'All Sports Exp'!X486</f>
        <v>1283.0276816608996</v>
      </c>
      <c r="F109" s="26">
        <f>'All Sports Exp'!X612</f>
        <v>1149.5536912751677</v>
      </c>
      <c r="G109" s="26">
        <f>'All Sports Exp'!X738</f>
        <v>1476.9268292682927</v>
      </c>
      <c r="H109" s="26">
        <f>'All Sports Exp'!X864</f>
        <v>1448.4748201438849</v>
      </c>
      <c r="I109" s="26">
        <f>'All Sports Exp'!X990</f>
        <v>1443.0220588235295</v>
      </c>
      <c r="J109" s="26">
        <f>'All Sports Exp'!X1116</f>
        <v>1095.3404255319149</v>
      </c>
      <c r="K109" s="30">
        <f t="shared" si="2"/>
        <v>10236.099114735365</v>
      </c>
      <c r="L109" s="30">
        <f t="shared" si="3"/>
        <v>1137.3443460817073</v>
      </c>
    </row>
    <row r="110" spans="1:12" x14ac:dyDescent="0.15">
      <c r="A110" s="10" t="s">
        <v>160</v>
      </c>
      <c r="B110" s="26">
        <f>'All Sports Exp'!X109</f>
        <v>4372.6987951807232</v>
      </c>
      <c r="C110" s="26">
        <f>'All Sports Exp'!X235</f>
        <v>4795.3778501628667</v>
      </c>
      <c r="D110" s="26">
        <f>'All Sports Exp'!X361</f>
        <v>4322.5919003115268</v>
      </c>
      <c r="E110" s="26">
        <f>'All Sports Exp'!X487</f>
        <v>2928.0185185185187</v>
      </c>
      <c r="F110" s="26">
        <f>'All Sports Exp'!X613</f>
        <v>2609.4692556634304</v>
      </c>
      <c r="G110" s="26">
        <f>'All Sports Exp'!X739</f>
        <v>2424.6996805111821</v>
      </c>
      <c r="H110" s="26">
        <f>'All Sports Exp'!X865</f>
        <v>2037.7044025157234</v>
      </c>
      <c r="I110" s="26">
        <f>'All Sports Exp'!X991</f>
        <v>1719.3968749999999</v>
      </c>
      <c r="J110" s="26">
        <f>'All Sports Exp'!X1117</f>
        <v>1696.9726962457337</v>
      </c>
      <c r="K110" s="30">
        <f t="shared" si="2"/>
        <v>26906.929974109702</v>
      </c>
      <c r="L110" s="30">
        <f t="shared" si="3"/>
        <v>2989.6588860121892</v>
      </c>
    </row>
    <row r="111" spans="1:12" x14ac:dyDescent="0.15">
      <c r="A111" s="10" t="s">
        <v>161</v>
      </c>
      <c r="B111" s="26">
        <f>'All Sports Exp'!X110</f>
        <v>2339.147169811321</v>
      </c>
      <c r="C111" s="26">
        <f>'All Sports Exp'!X236</f>
        <v>2744.8295454545455</v>
      </c>
      <c r="D111" s="26">
        <f>'All Sports Exp'!X362</f>
        <v>2237.5054151624549</v>
      </c>
      <c r="E111" s="26">
        <f>'All Sports Exp'!X488</f>
        <v>2061.5526315789475</v>
      </c>
      <c r="F111" s="26">
        <f>'All Sports Exp'!X614</f>
        <v>2368.7326007326005</v>
      </c>
      <c r="G111" s="26">
        <f>'All Sports Exp'!X740</f>
        <v>1891.206106870229</v>
      </c>
      <c r="H111" s="26">
        <f>'All Sports Exp'!X866</f>
        <v>1751.5802919708028</v>
      </c>
      <c r="I111" s="26">
        <f>'All Sports Exp'!X992</f>
        <v>1538</v>
      </c>
      <c r="J111" s="26">
        <f>'All Sports Exp'!X1118</f>
        <v>1614.6183206106871</v>
      </c>
      <c r="K111" s="30">
        <f t="shared" si="2"/>
        <v>18547.172082191588</v>
      </c>
      <c r="L111" s="30">
        <f t="shared" si="3"/>
        <v>2060.7968980212877</v>
      </c>
    </row>
    <row r="112" spans="1:12" x14ac:dyDescent="0.15">
      <c r="A112" s="10" t="s">
        <v>162</v>
      </c>
      <c r="B112" s="26">
        <f>'All Sports Exp'!X111</f>
        <v>4844.3312693498456</v>
      </c>
      <c r="C112" s="26">
        <f>'All Sports Exp'!X237</f>
        <v>4249.5271565495204</v>
      </c>
      <c r="D112" s="26">
        <f>'All Sports Exp'!X363</f>
        <v>4015.0700636942674</v>
      </c>
      <c r="E112" s="26">
        <f>'All Sports Exp'!X489</f>
        <v>3791.1075949367087</v>
      </c>
      <c r="F112" s="26">
        <f>'All Sports Exp'!X615</f>
        <v>3117.3734939759038</v>
      </c>
      <c r="G112" s="26">
        <f>'All Sports Exp'!X741</f>
        <v>2767.0778816199377</v>
      </c>
      <c r="H112" s="26">
        <f>'All Sports Exp'!X867</f>
        <v>2488.320241691843</v>
      </c>
      <c r="I112" s="26">
        <f>'All Sports Exp'!X993</f>
        <v>2626.1708074534163</v>
      </c>
      <c r="J112" s="26">
        <f>'All Sports Exp'!X1119</f>
        <v>1978.6191860465117</v>
      </c>
      <c r="K112" s="30">
        <f t="shared" si="2"/>
        <v>29877.597695317956</v>
      </c>
      <c r="L112" s="30">
        <f t="shared" si="3"/>
        <v>3319.7330772575506</v>
      </c>
    </row>
    <row r="113" spans="1:12" x14ac:dyDescent="0.15">
      <c r="A113" s="10" t="s">
        <v>163</v>
      </c>
      <c r="B113" s="26">
        <f>'All Sports Exp'!X112</f>
        <v>1805.0723981900453</v>
      </c>
      <c r="C113" s="26">
        <f>'All Sports Exp'!X238</f>
        <v>1718.7715517241379</v>
      </c>
      <c r="D113" s="26">
        <f>'All Sports Exp'!X364</f>
        <v>1533.550847457627</v>
      </c>
      <c r="E113" s="26">
        <f>'All Sports Exp'!X490</f>
        <v>1668.1057268722468</v>
      </c>
      <c r="F113" s="26">
        <f>'All Sports Exp'!X616</f>
        <v>2069.9459459459458</v>
      </c>
      <c r="G113" s="26">
        <f>'All Sports Exp'!X742</f>
        <v>1658.8487394957983</v>
      </c>
      <c r="H113" s="26">
        <f>'All Sports Exp'!X868</f>
        <v>1197.7805907172997</v>
      </c>
      <c r="I113" s="26">
        <f>'All Sports Exp'!X994</f>
        <v>987.03252032520322</v>
      </c>
      <c r="J113" s="26">
        <f>'All Sports Exp'!X1120</f>
        <v>1399.2009803921569</v>
      </c>
      <c r="K113" s="30">
        <f t="shared" si="2"/>
        <v>14038.309301120462</v>
      </c>
      <c r="L113" s="30">
        <f t="shared" si="3"/>
        <v>1559.8121445689403</v>
      </c>
    </row>
    <row r="114" spans="1:12" x14ac:dyDescent="0.15">
      <c r="A114" s="10" t="s">
        <v>164</v>
      </c>
      <c r="B114" s="26">
        <f>'All Sports Exp'!X113</f>
        <v>2230.9897435897437</v>
      </c>
      <c r="C114" s="26">
        <f>'All Sports Exp'!X239</f>
        <v>1905.5621890547263</v>
      </c>
      <c r="D114" s="26">
        <f>'All Sports Exp'!X365</f>
        <v>2711.2167487684728</v>
      </c>
      <c r="E114" s="26">
        <f>'All Sports Exp'!X491</f>
        <v>2221.6908212560388</v>
      </c>
      <c r="F114" s="26">
        <f>'All Sports Exp'!X617</f>
        <v>1739.7405405405405</v>
      </c>
      <c r="G114" s="26">
        <f>'All Sports Exp'!X743</f>
        <v>1682.9949999999999</v>
      </c>
      <c r="H114" s="26">
        <f>'All Sports Exp'!X869</f>
        <v>1424.8947368421052</v>
      </c>
      <c r="I114" s="26">
        <f>'All Sports Exp'!X995</f>
        <v>1677.423645320197</v>
      </c>
      <c r="J114" s="26">
        <f>'All Sports Exp'!X1121</f>
        <v>1472</v>
      </c>
      <c r="K114" s="30">
        <f t="shared" si="2"/>
        <v>17066.513425371824</v>
      </c>
      <c r="L114" s="30">
        <f t="shared" si="3"/>
        <v>1896.2792694857583</v>
      </c>
    </row>
    <row r="115" spans="1:12" x14ac:dyDescent="0.15">
      <c r="A115" s="10" t="s">
        <v>165</v>
      </c>
      <c r="B115" s="26">
        <f>'All Sports Exp'!X114</f>
        <v>1485.1929824561403</v>
      </c>
      <c r="C115" s="26">
        <f>'All Sports Exp'!X240</f>
        <v>1426.8345070422536</v>
      </c>
      <c r="D115" s="26">
        <f>'All Sports Exp'!X366</f>
        <v>1221.0216606498195</v>
      </c>
      <c r="E115" s="26">
        <f>'All Sports Exp'!X492</f>
        <v>1224.2430555555557</v>
      </c>
      <c r="F115" s="26">
        <f>'All Sports Exp'!X618</f>
        <v>2158.64</v>
      </c>
      <c r="G115" s="26">
        <f>'All Sports Exp'!X744</f>
        <v>1466.0839160839162</v>
      </c>
      <c r="H115" s="26">
        <f>'All Sports Exp'!X870</f>
        <v>1321.3438485804415</v>
      </c>
      <c r="I115" s="26">
        <f>'All Sports Exp'!X996</f>
        <v>1228.1925675675675</v>
      </c>
      <c r="J115" s="26">
        <f>'All Sports Exp'!X1122</f>
        <v>1649.2762237762238</v>
      </c>
      <c r="K115" s="30">
        <f t="shared" si="2"/>
        <v>13180.828761711919</v>
      </c>
      <c r="L115" s="30">
        <f t="shared" si="3"/>
        <v>1464.5365290791021</v>
      </c>
    </row>
    <row r="116" spans="1:12" x14ac:dyDescent="0.15">
      <c r="A116" s="10" t="s">
        <v>166</v>
      </c>
      <c r="B116" s="26">
        <f>'All Sports Exp'!X115</f>
        <v>4790.8486842105267</v>
      </c>
      <c r="C116" s="26">
        <f>'All Sports Exp'!X241</f>
        <v>5493.1875</v>
      </c>
      <c r="D116" s="26">
        <f>'All Sports Exp'!X367</f>
        <v>5362.04347826087</v>
      </c>
      <c r="E116" s="26">
        <f>'All Sports Exp'!X493</f>
        <v>4715.6035242290745</v>
      </c>
      <c r="F116" s="26">
        <f>'All Sports Exp'!X619</f>
        <v>2992.9831932773109</v>
      </c>
      <c r="G116" s="26">
        <f>'All Sports Exp'!X745</f>
        <v>3084.8451327433627</v>
      </c>
      <c r="H116" s="26">
        <f>'All Sports Exp'!X871</f>
        <v>3528.2510638297872</v>
      </c>
      <c r="I116" s="26">
        <f>'All Sports Exp'!X997</f>
        <v>3297.6008771929824</v>
      </c>
      <c r="J116" s="26">
        <f>'All Sports Exp'!X1123</f>
        <v>2181.5394736842104</v>
      </c>
      <c r="K116" s="30">
        <f t="shared" si="2"/>
        <v>35446.902927428127</v>
      </c>
      <c r="L116" s="30">
        <f t="shared" si="3"/>
        <v>3938.5447697142363</v>
      </c>
    </row>
    <row r="117" spans="1:12" x14ac:dyDescent="0.15">
      <c r="A117" s="10" t="s">
        <v>167</v>
      </c>
      <c r="B117" s="26">
        <f>'All Sports Exp'!X116</f>
        <v>2936.1681034482758</v>
      </c>
      <c r="C117" s="26">
        <f>'All Sports Exp'!X242</f>
        <v>3049.2417840375588</v>
      </c>
      <c r="D117" s="26">
        <f>'All Sports Exp'!X368</f>
        <v>2713.93896713615</v>
      </c>
      <c r="E117" s="26">
        <f>'All Sports Exp'!X494</f>
        <v>2520.7701421800948</v>
      </c>
      <c r="F117" s="26">
        <f>'All Sports Exp'!X620</f>
        <v>1809.3526881720429</v>
      </c>
      <c r="G117" s="26">
        <f>'All Sports Exp'!X746</f>
        <v>1914.3519813519813</v>
      </c>
      <c r="H117" s="26">
        <f>'All Sports Exp'!X872</f>
        <v>1801.1740139211138</v>
      </c>
      <c r="I117" s="26">
        <f>'All Sports Exp'!X998</f>
        <v>1708.7991360691144</v>
      </c>
      <c r="J117" s="26">
        <f>'All Sports Exp'!X1124</f>
        <v>1598.1575492341356</v>
      </c>
      <c r="K117" s="30">
        <f t="shared" si="2"/>
        <v>20051.954365550471</v>
      </c>
      <c r="L117" s="30">
        <f t="shared" si="3"/>
        <v>2227.9949295056081</v>
      </c>
    </row>
    <row r="118" spans="1:12" x14ac:dyDescent="0.15">
      <c r="A118" s="10" t="s">
        <v>168</v>
      </c>
      <c r="B118" s="26">
        <f>'All Sports Exp'!X117</f>
        <v>3478.040214477212</v>
      </c>
      <c r="C118" s="26">
        <f>'All Sports Exp'!X243</f>
        <v>3295.4657894736843</v>
      </c>
      <c r="D118" s="26">
        <f>'All Sports Exp'!X369</f>
        <v>2670.1432291666665</v>
      </c>
      <c r="E118" s="26">
        <f>'All Sports Exp'!X495</f>
        <v>2479.6766917293235</v>
      </c>
      <c r="F118" s="26">
        <f>'All Sports Exp'!X621</f>
        <v>2285.4418604651164</v>
      </c>
      <c r="G118" s="26">
        <f>'All Sports Exp'!X747</f>
        <v>2271.4932614555255</v>
      </c>
      <c r="H118" s="26">
        <f>'All Sports Exp'!X873</f>
        <v>2642.0125628140704</v>
      </c>
      <c r="I118" s="26">
        <f>'All Sports Exp'!X999</f>
        <v>2459.5566750629723</v>
      </c>
      <c r="J118" s="26">
        <f>'All Sports Exp'!X1125</f>
        <v>1902.2009803921569</v>
      </c>
      <c r="K118" s="30">
        <f t="shared" si="2"/>
        <v>23484.031265036727</v>
      </c>
      <c r="L118" s="30">
        <f t="shared" si="3"/>
        <v>2609.3368072263029</v>
      </c>
    </row>
    <row r="119" spans="1:12" x14ac:dyDescent="0.15">
      <c r="A119" s="10" t="s">
        <v>170</v>
      </c>
      <c r="B119" s="26">
        <f>'All Sports Exp'!X118</f>
        <v>1921.1674008810573</v>
      </c>
      <c r="C119" s="26">
        <f>'All Sports Exp'!X244</f>
        <v>1607.6417582417582</v>
      </c>
      <c r="D119" s="26">
        <f>'All Sports Exp'!X370</f>
        <v>1327.9709172259509</v>
      </c>
      <c r="E119" s="26">
        <f>'All Sports Exp'!X496</f>
        <v>1452.5154867256638</v>
      </c>
      <c r="F119" s="26">
        <f>'All Sports Exp'!X622</f>
        <v>1330.9514348785872</v>
      </c>
      <c r="G119" s="26">
        <f>'All Sports Exp'!X748</f>
        <v>1315.0895833333334</v>
      </c>
      <c r="H119" s="26">
        <f>'All Sports Exp'!X874</f>
        <v>1217.132911392405</v>
      </c>
      <c r="I119" s="26">
        <f>'All Sports Exp'!X1000</f>
        <v>1017.8666666666667</v>
      </c>
      <c r="J119" s="26">
        <f>'All Sports Exp'!X1126</f>
        <v>1021.9225512528474</v>
      </c>
      <c r="K119" s="30">
        <f t="shared" si="2"/>
        <v>12212.258710598271</v>
      </c>
      <c r="L119" s="30">
        <f t="shared" si="3"/>
        <v>1356.917634510919</v>
      </c>
    </row>
    <row r="120" spans="1:12" x14ac:dyDescent="0.15">
      <c r="A120" s="10" t="s">
        <v>172</v>
      </c>
      <c r="B120" s="26">
        <f>'All Sports Exp'!X119</f>
        <v>2707.3468634686346</v>
      </c>
      <c r="C120" s="26">
        <f>'All Sports Exp'!X245</f>
        <v>2677.8801498127341</v>
      </c>
      <c r="D120" s="26">
        <f>'All Sports Exp'!X371</f>
        <v>2484.7481481481482</v>
      </c>
      <c r="E120" s="26">
        <f>'All Sports Exp'!X497</f>
        <v>2909.6478405315615</v>
      </c>
      <c r="F120" s="26">
        <f>'All Sports Exp'!X623</f>
        <v>2252.5137931034483</v>
      </c>
      <c r="G120" s="26">
        <f>'All Sports Exp'!X749</f>
        <v>1536.14453125</v>
      </c>
      <c r="H120" s="26">
        <f>'All Sports Exp'!X875</f>
        <v>1172.1034482758621</v>
      </c>
      <c r="I120" s="26">
        <f>'All Sports Exp'!X1001</f>
        <v>1561.3543307086613</v>
      </c>
      <c r="J120" s="26">
        <f>'All Sports Exp'!X1127</f>
        <v>1229.6777777777777</v>
      </c>
      <c r="K120" s="30">
        <f t="shared" si="2"/>
        <v>18531.416883076829</v>
      </c>
      <c r="L120" s="30">
        <f t="shared" si="3"/>
        <v>2059.0463203418699</v>
      </c>
    </row>
    <row r="121" spans="1:12" x14ac:dyDescent="0.15">
      <c r="A121" s="10" t="s">
        <v>174</v>
      </c>
      <c r="B121" s="26">
        <f>'All Sports Exp'!X120</f>
        <v>1080.3176470588235</v>
      </c>
      <c r="C121" s="26">
        <f>'All Sports Exp'!X246</f>
        <v>1176.2321428571429</v>
      </c>
      <c r="D121" s="26">
        <f>'All Sports Exp'!X372</f>
        <v>1126.6925373134329</v>
      </c>
      <c r="E121" s="26">
        <f>'All Sports Exp'!X498</f>
        <v>1114.2201257861636</v>
      </c>
      <c r="F121" s="26">
        <f>'All Sports Exp'!X624</f>
        <v>942.01929260450163</v>
      </c>
      <c r="G121" s="26">
        <f>'All Sports Exp'!X750</f>
        <v>1341.6507936507937</v>
      </c>
      <c r="H121" s="26">
        <f>'All Sports Exp'!X876</f>
        <v>1313.6447876447876</v>
      </c>
      <c r="I121" s="26">
        <f>'All Sports Exp'!X1002</f>
        <v>1526.3540856031129</v>
      </c>
      <c r="J121" s="26">
        <f>'All Sports Exp'!X1128</f>
        <v>1519.4569288389514</v>
      </c>
      <c r="K121" s="30">
        <f t="shared" si="2"/>
        <v>11140.58834135771</v>
      </c>
      <c r="L121" s="30">
        <f t="shared" si="3"/>
        <v>1237.8431490397456</v>
      </c>
    </row>
    <row r="122" spans="1:12" x14ac:dyDescent="0.15">
      <c r="A122" s="10" t="s">
        <v>175</v>
      </c>
      <c r="B122" s="26">
        <f>'All Sports Exp'!X121</f>
        <v>7428.359375</v>
      </c>
      <c r="C122" s="26">
        <f>'All Sports Exp'!X247</f>
        <v>7188.5189189189186</v>
      </c>
      <c r="D122" s="26">
        <f>'All Sports Exp'!X373</f>
        <v>6193.2191011235955</v>
      </c>
      <c r="E122" s="26">
        <f>'All Sports Exp'!X499</f>
        <v>5144.8901098901097</v>
      </c>
      <c r="F122" s="26">
        <f>'All Sports Exp'!X625</f>
        <v>4545.0215053763441</v>
      </c>
      <c r="G122" s="26">
        <f>'All Sports Exp'!X751</f>
        <v>6340.0585106382978</v>
      </c>
      <c r="H122" s="26">
        <f>'All Sports Exp'!X877</f>
        <v>6099.7704081632655</v>
      </c>
      <c r="I122" s="26">
        <f>'All Sports Exp'!X1003</f>
        <v>5375.958974358974</v>
      </c>
      <c r="J122" s="26">
        <f>'All Sports Exp'!X1129</f>
        <v>4238.363636363636</v>
      </c>
      <c r="K122" s="30">
        <f t="shared" si="2"/>
        <v>52554.160539833145</v>
      </c>
      <c r="L122" s="30">
        <f t="shared" si="3"/>
        <v>5839.3511710925713</v>
      </c>
    </row>
    <row r="123" spans="1:12" x14ac:dyDescent="0.15">
      <c r="A123" s="10" t="s">
        <v>176</v>
      </c>
      <c r="B123" s="26">
        <f>'All Sports Exp'!X122</f>
        <v>3110.7289473684209</v>
      </c>
      <c r="C123" s="26">
        <f>'All Sports Exp'!X248</f>
        <v>2982.4175257731958</v>
      </c>
      <c r="D123" s="26">
        <f>'All Sports Exp'!X374</f>
        <v>2405.3324808184143</v>
      </c>
      <c r="E123" s="26">
        <f>'All Sports Exp'!X500</f>
        <v>2612.2532299741601</v>
      </c>
      <c r="F123" s="26">
        <f>'All Sports Exp'!X626</f>
        <v>2667.0820399113081</v>
      </c>
      <c r="G123" s="26">
        <f>'All Sports Exp'!X752</f>
        <v>1842.124183006536</v>
      </c>
      <c r="H123" s="26">
        <f>'All Sports Exp'!X878</f>
        <v>2001.6023809523811</v>
      </c>
      <c r="I123" s="26">
        <f>'All Sports Exp'!X1004</f>
        <v>1765.5924170616113</v>
      </c>
      <c r="J123" s="26">
        <f>'All Sports Exp'!X1130</f>
        <v>1549.1690476190477</v>
      </c>
      <c r="K123" s="30">
        <f t="shared" si="2"/>
        <v>20936.302252485078</v>
      </c>
      <c r="L123" s="30">
        <f t="shared" si="3"/>
        <v>2326.2558058316754</v>
      </c>
    </row>
    <row r="124" spans="1:12" x14ac:dyDescent="0.15">
      <c r="A124" s="10" t="s">
        <v>177</v>
      </c>
      <c r="B124" s="26">
        <f>'All Sports Exp'!X123</f>
        <v>3022.5524691358023</v>
      </c>
      <c r="C124" s="26">
        <f>'All Sports Exp'!X249</f>
        <v>3542.6883561643835</v>
      </c>
      <c r="D124" s="26">
        <f>'All Sports Exp'!X375</f>
        <v>2872.9281045751636</v>
      </c>
      <c r="E124" s="26">
        <f>'All Sports Exp'!X501</f>
        <v>2462.5504885993487</v>
      </c>
      <c r="F124" s="26">
        <f>'All Sports Exp'!X627</f>
        <v>2647.4433656957931</v>
      </c>
      <c r="G124" s="26">
        <f>'All Sports Exp'!X753</f>
        <v>2462.1136363636365</v>
      </c>
      <c r="H124" s="26">
        <f>'All Sports Exp'!X879</f>
        <v>2580.8888888888887</v>
      </c>
      <c r="I124" s="26">
        <f>'All Sports Exp'!X1005</f>
        <v>2112.44</v>
      </c>
      <c r="J124" s="26">
        <f>'All Sports Exp'!X1131</f>
        <v>2459.3333333333335</v>
      </c>
      <c r="K124" s="30">
        <f t="shared" si="2"/>
        <v>24162.938642756351</v>
      </c>
      <c r="L124" s="30">
        <f t="shared" si="3"/>
        <v>2684.7709603062613</v>
      </c>
    </row>
    <row r="125" spans="1:12" x14ac:dyDescent="0.15">
      <c r="A125" s="10" t="s">
        <v>178</v>
      </c>
      <c r="B125" s="26">
        <f>'All Sports Exp'!X124</f>
        <v>2653.031746031746</v>
      </c>
      <c r="C125" s="26">
        <f>'All Sports Exp'!X250</f>
        <v>2565.1288343558281</v>
      </c>
      <c r="D125" s="26">
        <f>'All Sports Exp'!X376</f>
        <v>2686.2810457516339</v>
      </c>
      <c r="E125" s="26">
        <f>'All Sports Exp'!X502</f>
        <v>2038.1055718475072</v>
      </c>
      <c r="F125" s="26">
        <f>'All Sports Exp'!X628</f>
        <v>2306.4523076923078</v>
      </c>
      <c r="G125" s="26">
        <f>'All Sports Exp'!X754</f>
        <v>1702.3504531722053</v>
      </c>
      <c r="H125" s="26">
        <f>'All Sports Exp'!X880</f>
        <v>1903.7492354740061</v>
      </c>
      <c r="I125" s="26">
        <f>'All Sports Exp'!X1006</f>
        <v>1440.620578778135</v>
      </c>
      <c r="J125" s="26">
        <f>'All Sports Exp'!X1132</f>
        <v>1292.3728222996515</v>
      </c>
      <c r="K125" s="30">
        <f t="shared" si="2"/>
        <v>18588.092595403017</v>
      </c>
      <c r="L125" s="30">
        <f t="shared" si="3"/>
        <v>2065.3436217114463</v>
      </c>
    </row>
    <row r="126" spans="1:12" x14ac:dyDescent="0.15">
      <c r="A126" s="10" t="s">
        <v>179</v>
      </c>
      <c r="B126" s="26">
        <f>'All Sports Exp'!X125</f>
        <v>4517.0133779264215</v>
      </c>
      <c r="C126" s="26">
        <f>'All Sports Exp'!X251</f>
        <v>3844.2642857142855</v>
      </c>
      <c r="D126" s="26">
        <f>'All Sports Exp'!X377</f>
        <v>3472.2457337883957</v>
      </c>
      <c r="E126" s="26">
        <f>'All Sports Exp'!X503</f>
        <v>3237.0033898305087</v>
      </c>
      <c r="F126" s="26">
        <f>'All Sports Exp'!X629</f>
        <v>3128.3377926421404</v>
      </c>
      <c r="G126" s="26">
        <f>'All Sports Exp'!X755</f>
        <v>3192.9710144927535</v>
      </c>
      <c r="H126" s="26">
        <f>'All Sports Exp'!X881</f>
        <v>3315.8711864406778</v>
      </c>
      <c r="I126" s="26">
        <f>'All Sports Exp'!X1007</f>
        <v>2504.1484098939927</v>
      </c>
      <c r="J126" s="26">
        <f>'All Sports Exp'!X1133</f>
        <v>1532.4006622516556</v>
      </c>
      <c r="K126" s="30">
        <f t="shared" si="2"/>
        <v>28744.255852980827</v>
      </c>
      <c r="L126" s="30">
        <f t="shared" si="3"/>
        <v>3193.8062058867586</v>
      </c>
    </row>
    <row r="127" spans="1:12" x14ac:dyDescent="0.15">
      <c r="A127" s="10" t="s">
        <v>180</v>
      </c>
      <c r="B127" s="26">
        <f>'All Sports Exp'!X126</f>
        <v>1617.753787878788</v>
      </c>
      <c r="C127" s="26">
        <f>'All Sports Exp'!X252</f>
        <v>1522.6293436293436</v>
      </c>
      <c r="D127" s="26">
        <f>'All Sports Exp'!X378</f>
        <v>1813.5806451612902</v>
      </c>
      <c r="E127" s="26">
        <f>'All Sports Exp'!X504</f>
        <v>1478.7532467532467</v>
      </c>
      <c r="F127" s="26">
        <f>'All Sports Exp'!X630</f>
        <v>998.02605863192184</v>
      </c>
      <c r="G127" s="26">
        <f>'All Sports Exp'!X756</f>
        <v>1241.8403908794787</v>
      </c>
      <c r="H127" s="26">
        <f>'All Sports Exp'!X882</f>
        <v>1275.0513698630136</v>
      </c>
      <c r="I127" s="26">
        <f>'All Sports Exp'!X1008</f>
        <v>1234.5306859205775</v>
      </c>
      <c r="J127" s="26">
        <f>'All Sports Exp'!X1134</f>
        <v>1234.7385159010601</v>
      </c>
      <c r="K127" s="30">
        <f t="shared" si="2"/>
        <v>12416.904044618717</v>
      </c>
      <c r="L127" s="30">
        <f t="shared" si="3"/>
        <v>1379.6560049576353</v>
      </c>
    </row>
    <row r="128" spans="1:12" x14ac:dyDescent="0.15">
      <c r="A128" s="10" t="s">
        <v>181</v>
      </c>
      <c r="B128" s="26">
        <f>'All Sports Exp'!X127</f>
        <v>2155.875</v>
      </c>
      <c r="C128" s="26">
        <f>'All Sports Exp'!X253</f>
        <v>1921.0740740740741</v>
      </c>
      <c r="D128" s="26">
        <f>'All Sports Exp'!X379</f>
        <v>2037.2614678899083</v>
      </c>
      <c r="E128" s="26">
        <f>'All Sports Exp'!X505</f>
        <v>1711.7351598173516</v>
      </c>
      <c r="F128" s="26">
        <f>'All Sports Exp'!X631</f>
        <v>1409.2727272727273</v>
      </c>
      <c r="G128" s="26">
        <f>'All Sports Exp'!X757</f>
        <v>1597.8604651162791</v>
      </c>
      <c r="H128" s="26">
        <f>'All Sports Exp'!X883</f>
        <v>1344.3440366972477</v>
      </c>
      <c r="I128" s="26">
        <f>'All Sports Exp'!X1009</f>
        <v>1086.3443396226414</v>
      </c>
      <c r="J128" s="26">
        <f>'All Sports Exp'!X1135</f>
        <v>1207.0046948356808</v>
      </c>
      <c r="K128" s="30">
        <f t="shared" si="2"/>
        <v>14470.77196532591</v>
      </c>
      <c r="L128" s="30">
        <f t="shared" si="3"/>
        <v>1607.8635517028788</v>
      </c>
    </row>
    <row r="129" spans="1:10" ht="14" x14ac:dyDescent="0.15">
      <c r="A129" s="32" t="s">
        <v>213</v>
      </c>
      <c r="B129" s="33">
        <f>SUM(B3:B128)</f>
        <v>430715.90761627356</v>
      </c>
      <c r="C129" s="33">
        <f>SUM(C3:C128)</f>
        <v>388373.54207310558</v>
      </c>
      <c r="D129" s="33">
        <f t="shared" ref="D129:J129" si="4">SUM(D3:D128)</f>
        <v>351386.14297502738</v>
      </c>
      <c r="E129" s="33">
        <f t="shared" si="4"/>
        <v>309344.91946171963</v>
      </c>
      <c r="F129" s="33">
        <f t="shared" si="4"/>
        <v>286054.69035261875</v>
      </c>
      <c r="G129" s="33">
        <f t="shared" si="4"/>
        <v>270274.22292388644</v>
      </c>
      <c r="H129" s="33">
        <f t="shared" si="4"/>
        <v>257362.22860978864</v>
      </c>
      <c r="I129" s="33">
        <f t="shared" si="4"/>
        <v>241361.82178953048</v>
      </c>
      <c r="J129" s="33">
        <f t="shared" si="4"/>
        <v>217490.3638506603</v>
      </c>
    </row>
    <row r="130" spans="1:10" ht="14" x14ac:dyDescent="0.15">
      <c r="A130" s="32" t="s">
        <v>215</v>
      </c>
      <c r="B130" s="33">
        <f>AVERAGE(B3:B128)</f>
        <v>3418.3802191767741</v>
      </c>
      <c r="C130" s="33">
        <f t="shared" ref="C130:J130" si="5">AVERAGE(C3:C128)</f>
        <v>3082.3296989929013</v>
      </c>
      <c r="D130" s="33">
        <f t="shared" si="5"/>
        <v>2788.7789125002173</v>
      </c>
      <c r="E130" s="33">
        <f t="shared" si="5"/>
        <v>2455.1184084263464</v>
      </c>
      <c r="F130" s="33">
        <f t="shared" si="5"/>
        <v>2270.2753202588788</v>
      </c>
      <c r="G130" s="33">
        <f t="shared" si="5"/>
        <v>2145.0335152689399</v>
      </c>
      <c r="H130" s="33">
        <f t="shared" si="5"/>
        <v>2042.5573699189574</v>
      </c>
      <c r="I130" s="33">
        <f t="shared" si="5"/>
        <v>1915.5700142026228</v>
      </c>
      <c r="J130" s="33">
        <f t="shared" si="5"/>
        <v>1726.1139988147643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1749-F139-BF4D-B093-09511B6B880D}">
  <dimension ref="A1:L130"/>
  <sheetViews>
    <sheetView workbookViewId="0">
      <selection activeCell="B130" sqref="B130"/>
    </sheetView>
  </sheetViews>
  <sheetFormatPr baseColWidth="10" defaultRowHeight="13" x14ac:dyDescent="0.15"/>
  <cols>
    <col min="1" max="1" width="78" customWidth="1"/>
    <col min="12" max="12" width="12.6640625" bestFit="1" customWidth="1"/>
  </cols>
  <sheetData>
    <row r="1" spans="1:12" ht="14" x14ac:dyDescent="0.15">
      <c r="A1" s="18" t="s">
        <v>208</v>
      </c>
    </row>
    <row r="2" spans="1:12" ht="14" x14ac:dyDescent="0.15">
      <c r="A2" s="29" t="s">
        <v>212</v>
      </c>
      <c r="B2" s="29">
        <v>2010</v>
      </c>
      <c r="C2" s="29">
        <v>2011</v>
      </c>
      <c r="D2" s="29">
        <v>2012</v>
      </c>
      <c r="E2" s="29">
        <v>2013</v>
      </c>
      <c r="F2" s="29">
        <v>2014</v>
      </c>
      <c r="G2" s="29">
        <v>2015</v>
      </c>
      <c r="H2" s="29">
        <v>2016</v>
      </c>
      <c r="I2" s="29">
        <v>2017</v>
      </c>
      <c r="J2" s="29">
        <v>2018</v>
      </c>
      <c r="K2" s="31" t="s">
        <v>213</v>
      </c>
      <c r="L2" s="29" t="s">
        <v>214</v>
      </c>
    </row>
    <row r="3" spans="1:12" x14ac:dyDescent="0.15">
      <c r="A3" s="6" t="s">
        <v>13</v>
      </c>
      <c r="B3" s="26">
        <f>'All Sports Exp'!Y2</f>
        <v>517.77121771217708</v>
      </c>
      <c r="C3" s="26">
        <f>'All Sports Exp'!Y128</f>
        <v>423.93129770992368</v>
      </c>
      <c r="D3" s="26">
        <f>'All Sports Exp'!Y254</f>
        <v>552.16479400749063</v>
      </c>
      <c r="E3" s="26">
        <f>'All Sports Exp'!Y380</f>
        <v>437.35793357933579</v>
      </c>
      <c r="F3" s="26">
        <f>'All Sports Exp'!Y506</f>
        <v>467.81927710843371</v>
      </c>
      <c r="G3" s="26">
        <f>'All Sports Exp'!Y632</f>
        <v>494.79835390946499</v>
      </c>
      <c r="H3" s="26">
        <f>'All Sports Exp'!Y758</f>
        <v>557.52752293577987</v>
      </c>
      <c r="I3" s="26">
        <f>'All Sports Exp'!Y884</f>
        <v>469.52340425531912</v>
      </c>
      <c r="J3" s="26">
        <f>'All Sports Exp'!Y1010</f>
        <v>327.95564516129031</v>
      </c>
      <c r="K3" s="30">
        <f>SUM(B3:J3)</f>
        <v>4248.8494463792158</v>
      </c>
      <c r="L3" s="30">
        <f>AVERAGE(B3:J3)</f>
        <v>472.09438293102397</v>
      </c>
    </row>
    <row r="4" spans="1:12" x14ac:dyDescent="0.15">
      <c r="A4" s="10" t="s">
        <v>17</v>
      </c>
      <c r="B4" s="26">
        <f>'All Sports Exp'!Y3</f>
        <v>1413.4864864864865</v>
      </c>
      <c r="C4" s="26">
        <f>'All Sports Exp'!Y129</f>
        <v>1313.8533333333332</v>
      </c>
      <c r="D4" s="26">
        <f>'All Sports Exp'!Y255</f>
        <v>1293.6392961876834</v>
      </c>
      <c r="E4" s="26">
        <f>'All Sports Exp'!Y381</f>
        <v>1098.1832298136646</v>
      </c>
      <c r="F4" s="26">
        <f>'All Sports Exp'!Y507</f>
        <v>1118.8095238095239</v>
      </c>
      <c r="G4" s="26">
        <f>'All Sports Exp'!Y633</f>
        <v>1051.5167286245353</v>
      </c>
      <c r="H4" s="26">
        <f>'All Sports Exp'!Y759</f>
        <v>1028.6259842519685</v>
      </c>
      <c r="I4" s="26">
        <f>'All Sports Exp'!Y885</f>
        <v>1327.3901515151515</v>
      </c>
      <c r="J4" s="26">
        <f>'All Sports Exp'!Y1011</f>
        <v>813.97080291970804</v>
      </c>
      <c r="K4" s="30">
        <f t="shared" ref="K4:K67" si="0">SUM(B4:J4)</f>
        <v>10459.475536942055</v>
      </c>
      <c r="L4" s="30">
        <f t="shared" ref="L4:L67" si="1">AVERAGE(B4:J4)</f>
        <v>1162.1639485491171</v>
      </c>
    </row>
    <row r="5" spans="1:12" x14ac:dyDescent="0.15">
      <c r="A5" s="10" t="s">
        <v>19</v>
      </c>
      <c r="B5" s="26">
        <f>'All Sports Exp'!Y4</f>
        <v>607.80281690140851</v>
      </c>
      <c r="C5" s="26">
        <f>'All Sports Exp'!Y130</f>
        <v>699.95833333333337</v>
      </c>
      <c r="D5" s="26">
        <f>'All Sports Exp'!Y256</f>
        <v>886.80571428571432</v>
      </c>
      <c r="E5" s="26">
        <f>'All Sports Exp'!Y382</f>
        <v>876.77160493827159</v>
      </c>
      <c r="F5" s="26">
        <f>'All Sports Exp'!Y508</f>
        <v>874.75776397515529</v>
      </c>
      <c r="G5" s="26">
        <f>'All Sports Exp'!Y634</f>
        <v>823.98159509202458</v>
      </c>
      <c r="H5" s="26">
        <f>'All Sports Exp'!Y760</f>
        <v>645.14619883040939</v>
      </c>
      <c r="I5" s="26">
        <f>'All Sports Exp'!Y886</f>
        <v>610.39102564102564</v>
      </c>
      <c r="J5" s="26">
        <f>'All Sports Exp'!Y1012</f>
        <v>691.76158940397352</v>
      </c>
      <c r="K5" s="30">
        <f t="shared" si="0"/>
        <v>6717.3766424013156</v>
      </c>
      <c r="L5" s="30">
        <f t="shared" si="1"/>
        <v>746.37518248903507</v>
      </c>
    </row>
    <row r="6" spans="1:12" x14ac:dyDescent="0.15">
      <c r="A6" s="10" t="s">
        <v>21</v>
      </c>
      <c r="B6" s="26">
        <f>'All Sports Exp'!Y5</f>
        <v>2414.5189003436426</v>
      </c>
      <c r="C6" s="26">
        <f>'All Sports Exp'!Y131</f>
        <v>2246.4532871972319</v>
      </c>
      <c r="D6" s="26">
        <f>'All Sports Exp'!Y257</f>
        <v>2298.7122807017545</v>
      </c>
      <c r="E6" s="26">
        <f>'All Sports Exp'!Y383</f>
        <v>2124.3266666666668</v>
      </c>
      <c r="F6" s="26">
        <f>'All Sports Exp'!Y509</f>
        <v>2404.875816993464</v>
      </c>
      <c r="G6" s="26">
        <f>'All Sports Exp'!Y635</f>
        <v>2055.2006369426754</v>
      </c>
      <c r="H6" s="26">
        <f>'All Sports Exp'!Y761</f>
        <v>2213.5643564356437</v>
      </c>
      <c r="I6" s="26">
        <f>'All Sports Exp'!Y887</f>
        <v>2544.4562737642586</v>
      </c>
      <c r="J6" s="26">
        <f>'All Sports Exp'!Y1013</f>
        <v>2375.4170040485828</v>
      </c>
      <c r="K6" s="30">
        <f t="shared" si="0"/>
        <v>20677.525223093922</v>
      </c>
      <c r="L6" s="30">
        <f t="shared" si="1"/>
        <v>2297.5028025659913</v>
      </c>
    </row>
    <row r="7" spans="1:12" x14ac:dyDescent="0.15">
      <c r="A7" s="10" t="s">
        <v>23</v>
      </c>
      <c r="B7" s="26">
        <f>'All Sports Exp'!Y6</f>
        <v>599.54044117647061</v>
      </c>
      <c r="C7" s="26">
        <f>'All Sports Exp'!Y132</f>
        <v>682.67537313432831</v>
      </c>
      <c r="D7" s="26">
        <f>'All Sports Exp'!Y258</f>
        <v>590.47773279352225</v>
      </c>
      <c r="E7" s="26">
        <f>'All Sports Exp'!Y384</f>
        <v>684.83132530120486</v>
      </c>
      <c r="F7" s="26">
        <f>'All Sports Exp'!Y510</f>
        <v>579.24110671936762</v>
      </c>
      <c r="G7" s="26">
        <f>'All Sports Exp'!Y636</f>
        <v>500.30337078651684</v>
      </c>
      <c r="H7" s="26">
        <f>'All Sports Exp'!Y762</f>
        <v>356.92561983471074</v>
      </c>
      <c r="I7" s="26">
        <f>'All Sports Exp'!Y888</f>
        <v>348.83333333333331</v>
      </c>
      <c r="J7" s="26">
        <f>'All Sports Exp'!Y1014</f>
        <v>358.79816513761466</v>
      </c>
      <c r="K7" s="30">
        <f t="shared" si="0"/>
        <v>4701.6264682170695</v>
      </c>
      <c r="L7" s="30">
        <f t="shared" si="1"/>
        <v>522.40294091300768</v>
      </c>
    </row>
    <row r="8" spans="1:12" x14ac:dyDescent="0.15">
      <c r="A8" s="10" t="s">
        <v>25</v>
      </c>
      <c r="B8" s="26">
        <f>'All Sports Exp'!Y7</f>
        <v>1506.574025974026</v>
      </c>
      <c r="C8" s="26">
        <f>'All Sports Exp'!Y133</f>
        <v>1512.4429708222813</v>
      </c>
      <c r="D8" s="26">
        <f>'All Sports Exp'!Y259</f>
        <v>1308.1770334928231</v>
      </c>
      <c r="E8" s="26">
        <f>'All Sports Exp'!Y385</f>
        <v>1184.9064039408868</v>
      </c>
      <c r="F8" s="26">
        <f>'All Sports Exp'!Y511</f>
        <v>1168.2666666666667</v>
      </c>
      <c r="G8" s="26">
        <f>'All Sports Exp'!Y637</f>
        <v>1153.5610859728506</v>
      </c>
      <c r="H8" s="26">
        <f>'All Sports Exp'!Y763</f>
        <v>1215.6240786240787</v>
      </c>
      <c r="I8" s="26">
        <f>'All Sports Exp'!Y889</f>
        <v>1149.145038167939</v>
      </c>
      <c r="J8" s="26">
        <f>'All Sports Exp'!Y1015</f>
        <v>1109.0173410404625</v>
      </c>
      <c r="K8" s="30">
        <f t="shared" si="0"/>
        <v>11307.714644702015</v>
      </c>
      <c r="L8" s="30">
        <f t="shared" si="1"/>
        <v>1256.412738300224</v>
      </c>
    </row>
    <row r="9" spans="1:12" x14ac:dyDescent="0.15">
      <c r="A9" s="10" t="s">
        <v>27</v>
      </c>
      <c r="B9" s="26">
        <f>'All Sports Exp'!Y8</f>
        <v>991.03508771929819</v>
      </c>
      <c r="C9" s="26">
        <f>'All Sports Exp'!Y134</f>
        <v>688.53090909090906</v>
      </c>
      <c r="D9" s="26">
        <f>'All Sports Exp'!Y260</f>
        <v>790.31698113207551</v>
      </c>
      <c r="E9" s="26">
        <f>'All Sports Exp'!Y386</f>
        <v>807.87984496124034</v>
      </c>
      <c r="F9" s="26">
        <f>'All Sports Exp'!Y512</f>
        <v>805.45634920634916</v>
      </c>
      <c r="G9" s="26">
        <f>'All Sports Exp'!Y638</f>
        <v>654.65232974910396</v>
      </c>
      <c r="H9" s="26">
        <f>'All Sports Exp'!Y764</f>
        <v>533.89108910891093</v>
      </c>
      <c r="I9" s="26">
        <f>'All Sports Exp'!Y890</f>
        <v>593.24183006535952</v>
      </c>
      <c r="J9" s="26">
        <f>'All Sports Exp'!Y1016</f>
        <v>764.10526315789468</v>
      </c>
      <c r="K9" s="30">
        <f t="shared" si="0"/>
        <v>6629.1096841911422</v>
      </c>
      <c r="L9" s="30">
        <f t="shared" si="1"/>
        <v>736.56774268790468</v>
      </c>
    </row>
    <row r="10" spans="1:12" x14ac:dyDescent="0.15">
      <c r="A10" s="10" t="s">
        <v>29</v>
      </c>
      <c r="B10" s="26">
        <f>'All Sports Exp'!Y9</f>
        <v>691.49311926605503</v>
      </c>
      <c r="C10" s="26">
        <f>'All Sports Exp'!Y135</f>
        <v>596.86635944700458</v>
      </c>
      <c r="D10" s="26">
        <f>'All Sports Exp'!Y261</f>
        <v>639.36659436008676</v>
      </c>
      <c r="E10" s="26">
        <f>'All Sports Exp'!Y387</f>
        <v>608.28976034858385</v>
      </c>
      <c r="F10" s="26">
        <f>'All Sports Exp'!Y513</f>
        <v>583.95878524945772</v>
      </c>
      <c r="G10" s="26">
        <f>'All Sports Exp'!Y639</f>
        <v>527.82079646017701</v>
      </c>
      <c r="H10" s="26">
        <f>'All Sports Exp'!Y765</f>
        <v>487.57043879907621</v>
      </c>
      <c r="I10" s="26">
        <f>'All Sports Exp'!Y891</f>
        <v>663.7188405797101</v>
      </c>
      <c r="J10" s="26">
        <f>'All Sports Exp'!Y1017</f>
        <v>526.98583569405105</v>
      </c>
      <c r="K10" s="30">
        <f t="shared" si="0"/>
        <v>5326.0705302042024</v>
      </c>
      <c r="L10" s="30">
        <f t="shared" si="1"/>
        <v>591.78561446713366</v>
      </c>
    </row>
    <row r="11" spans="1:12" x14ac:dyDescent="0.15">
      <c r="A11" s="10" t="s">
        <v>31</v>
      </c>
      <c r="B11" s="26">
        <f>'All Sports Exp'!Y10</f>
        <v>787.2510638297872</v>
      </c>
      <c r="C11" s="26">
        <f>'All Sports Exp'!Y136</f>
        <v>465.76170212765959</v>
      </c>
      <c r="D11" s="26">
        <f>'All Sports Exp'!Y262</f>
        <v>595.01315789473688</v>
      </c>
      <c r="E11" s="26">
        <f>'All Sports Exp'!Y388</f>
        <v>671.27884615384619</v>
      </c>
      <c r="F11" s="26">
        <f>'All Sports Exp'!Y514</f>
        <v>681.32478632478637</v>
      </c>
      <c r="G11" s="26">
        <f>'All Sports Exp'!Y640</f>
        <v>605.4473684210526</v>
      </c>
      <c r="H11" s="26">
        <f>'All Sports Exp'!Y766</f>
        <v>780.03773584905662</v>
      </c>
      <c r="I11" s="26">
        <f>'All Sports Exp'!Y892</f>
        <v>458.47058823529414</v>
      </c>
      <c r="J11" s="26">
        <f>'All Sports Exp'!Y1018</f>
        <v>576.45814977973566</v>
      </c>
      <c r="K11" s="30">
        <f t="shared" si="0"/>
        <v>5621.0433986159551</v>
      </c>
      <c r="L11" s="30">
        <f t="shared" si="1"/>
        <v>624.56037762399501</v>
      </c>
    </row>
    <row r="12" spans="1:12" x14ac:dyDescent="0.15">
      <c r="A12" s="10" t="s">
        <v>33</v>
      </c>
      <c r="B12" s="26">
        <f>'All Sports Exp'!Y11</f>
        <v>795.70752089136488</v>
      </c>
      <c r="C12" s="26">
        <f>'All Sports Exp'!Y137</f>
        <v>853.56851311953358</v>
      </c>
      <c r="D12" s="26">
        <f>'All Sports Exp'!Y263</f>
        <v>990.12714776632299</v>
      </c>
      <c r="E12" s="26">
        <f>'All Sports Exp'!Y389</f>
        <v>843.46894409937886</v>
      </c>
      <c r="F12" s="26">
        <f>'All Sports Exp'!Y515</f>
        <v>811.39181286549706</v>
      </c>
      <c r="G12" s="26">
        <f>'All Sports Exp'!Y641</f>
        <v>661.56</v>
      </c>
      <c r="H12" s="26">
        <f>'All Sports Exp'!Y767</f>
        <v>596.99418604651157</v>
      </c>
      <c r="I12" s="26">
        <f>'All Sports Exp'!Y893</f>
        <v>627.29166666666663</v>
      </c>
      <c r="J12" s="26">
        <f>'All Sports Exp'!Y1019</f>
        <v>522.11764705882354</v>
      </c>
      <c r="K12" s="30">
        <f t="shared" si="0"/>
        <v>6702.2274385141</v>
      </c>
      <c r="L12" s="30">
        <f t="shared" si="1"/>
        <v>744.69193761267775</v>
      </c>
    </row>
    <row r="13" spans="1:12" x14ac:dyDescent="0.15">
      <c r="A13" s="10" t="s">
        <v>35</v>
      </c>
      <c r="B13" s="26">
        <f>'All Sports Exp'!Y12</f>
        <v>733.37151702786377</v>
      </c>
      <c r="C13" s="26">
        <f>'All Sports Exp'!Y138</f>
        <v>850.24742268041234</v>
      </c>
      <c r="D13" s="26">
        <f>'All Sports Exp'!Y264</f>
        <v>763.53608247422676</v>
      </c>
      <c r="E13" s="26">
        <f>'All Sports Exp'!Y390</f>
        <v>710.93189964157705</v>
      </c>
      <c r="F13" s="26">
        <f>'All Sports Exp'!Y516</f>
        <v>638.17567567567562</v>
      </c>
      <c r="G13" s="26">
        <f>'All Sports Exp'!Y642</f>
        <v>604.33449477351917</v>
      </c>
      <c r="H13" s="26">
        <f>'All Sports Exp'!Y768</f>
        <v>515.78006872852234</v>
      </c>
      <c r="I13" s="26">
        <f>'All Sports Exp'!Y894</f>
        <v>342.93442622950818</v>
      </c>
      <c r="J13" s="26">
        <f>'All Sports Exp'!Y1020</f>
        <v>333.17475728155341</v>
      </c>
      <c r="K13" s="30">
        <f t="shared" si="0"/>
        <v>5492.4863445128594</v>
      </c>
      <c r="L13" s="30">
        <f t="shared" si="1"/>
        <v>610.27626050142885</v>
      </c>
    </row>
    <row r="14" spans="1:12" x14ac:dyDescent="0.15">
      <c r="A14" s="10" t="s">
        <v>37</v>
      </c>
      <c r="B14" s="26">
        <f>'All Sports Exp'!Y13</f>
        <v>558.1639344262295</v>
      </c>
      <c r="C14" s="26">
        <f>'All Sports Exp'!Y139</f>
        <v>448.37209302325579</v>
      </c>
      <c r="D14" s="26">
        <f>'All Sports Exp'!Y265</f>
        <v>422.71475409836063</v>
      </c>
      <c r="E14" s="26">
        <f>'All Sports Exp'!Y391</f>
        <v>510.34364261168383</v>
      </c>
      <c r="F14" s="26">
        <f>'All Sports Exp'!Y517</f>
        <v>622.51071428571424</v>
      </c>
      <c r="G14" s="26">
        <f>'All Sports Exp'!Y643</f>
        <v>684.98814229249012</v>
      </c>
      <c r="H14" s="26">
        <f>'All Sports Exp'!Y769</f>
        <v>520.06296296296296</v>
      </c>
      <c r="I14" s="26">
        <f>'All Sports Exp'!Y895</f>
        <v>793.36111111111109</v>
      </c>
      <c r="J14" s="26">
        <f>'All Sports Exp'!Y1021</f>
        <v>904.72903225806454</v>
      </c>
      <c r="K14" s="30">
        <f t="shared" si="0"/>
        <v>5465.246387069873</v>
      </c>
      <c r="L14" s="30">
        <f t="shared" si="1"/>
        <v>607.24959856331918</v>
      </c>
    </row>
    <row r="15" spans="1:12" x14ac:dyDescent="0.15">
      <c r="A15" s="10" t="s">
        <v>39</v>
      </c>
      <c r="B15" s="26">
        <f>'All Sports Exp'!Y14</f>
        <v>1755.0342205323193</v>
      </c>
      <c r="C15" s="26">
        <f>'All Sports Exp'!Y140</f>
        <v>1610.1111111111111</v>
      </c>
      <c r="D15" s="26">
        <f>'All Sports Exp'!Y266</f>
        <v>1565.3079584775087</v>
      </c>
      <c r="E15" s="26">
        <f>'All Sports Exp'!Y392</f>
        <v>1509.4708029197079</v>
      </c>
      <c r="F15" s="26">
        <f>'All Sports Exp'!Y518</f>
        <v>1376.8153310104531</v>
      </c>
      <c r="G15" s="26">
        <f>'All Sports Exp'!Y644</f>
        <v>1564.625</v>
      </c>
      <c r="H15" s="26">
        <f>'All Sports Exp'!Y770</f>
        <v>1305.2345679012346</v>
      </c>
      <c r="I15" s="26">
        <f>'All Sports Exp'!Y896</f>
        <v>1183.8697318007662</v>
      </c>
      <c r="J15" s="26">
        <f>'All Sports Exp'!Y1022</f>
        <v>934.64726027397262</v>
      </c>
      <c r="K15" s="30">
        <f t="shared" si="0"/>
        <v>12805.115984027072</v>
      </c>
      <c r="L15" s="30">
        <f t="shared" si="1"/>
        <v>1422.790664891897</v>
      </c>
    </row>
    <row r="16" spans="1:12" x14ac:dyDescent="0.15">
      <c r="A16" s="10" t="s">
        <v>41</v>
      </c>
      <c r="B16" s="26">
        <f>'All Sports Exp'!Y15</f>
        <v>785.69600000000003</v>
      </c>
      <c r="C16" s="26">
        <f>'All Sports Exp'!Y141</f>
        <v>604.25581395348843</v>
      </c>
      <c r="D16" s="26">
        <f>'All Sports Exp'!Y267</f>
        <v>658.57142857142856</v>
      </c>
      <c r="E16" s="26">
        <f>'All Sports Exp'!Y393</f>
        <v>631.70124481327798</v>
      </c>
      <c r="F16" s="26">
        <f>'All Sports Exp'!Y519</f>
        <v>772.54794520547944</v>
      </c>
      <c r="G16" s="26">
        <f>'All Sports Exp'!Y645</f>
        <v>763.82553191489365</v>
      </c>
      <c r="H16" s="26">
        <f>'All Sports Exp'!Y771</f>
        <v>515.36514522821574</v>
      </c>
      <c r="I16" s="26">
        <f>'All Sports Exp'!Y897</f>
        <v>520.32631578947371</v>
      </c>
      <c r="J16" s="26">
        <f>'All Sports Exp'!Y1023</f>
        <v>452.25</v>
      </c>
      <c r="K16" s="30">
        <f t="shared" si="0"/>
        <v>5704.5394254762577</v>
      </c>
      <c r="L16" s="30">
        <f t="shared" si="1"/>
        <v>633.83771394180644</v>
      </c>
    </row>
    <row r="17" spans="1:12" x14ac:dyDescent="0.15">
      <c r="A17" s="10" t="s">
        <v>42</v>
      </c>
      <c r="B17" s="26">
        <f>'All Sports Exp'!Y16</f>
        <v>1254.2286995515694</v>
      </c>
      <c r="C17" s="26">
        <f>'All Sports Exp'!Y142</f>
        <v>1039.3799126637555</v>
      </c>
      <c r="D17" s="26">
        <f>'All Sports Exp'!Y268</f>
        <v>981.875</v>
      </c>
      <c r="E17" s="26">
        <f>'All Sports Exp'!Y394</f>
        <v>926.51417004048585</v>
      </c>
      <c r="F17" s="26">
        <f>'All Sports Exp'!Y520</f>
        <v>1030.405737704918</v>
      </c>
      <c r="G17" s="26">
        <f>'All Sports Exp'!Y646</f>
        <v>1072.922077922078</v>
      </c>
      <c r="H17" s="26">
        <f>'All Sports Exp'!Y772</f>
        <v>1065.8247863247864</v>
      </c>
      <c r="I17" s="26">
        <f>'All Sports Exp'!Y898</f>
        <v>564.58270676691734</v>
      </c>
      <c r="J17" s="26">
        <f>'All Sports Exp'!Y1024</f>
        <v>593.84420289855075</v>
      </c>
      <c r="K17" s="30">
        <f t="shared" si="0"/>
        <v>8529.5772938730588</v>
      </c>
      <c r="L17" s="30">
        <f t="shared" si="1"/>
        <v>947.73081043033983</v>
      </c>
    </row>
    <row r="18" spans="1:12" x14ac:dyDescent="0.15">
      <c r="A18" s="10" t="s">
        <v>44</v>
      </c>
      <c r="B18" s="26">
        <f>'All Sports Exp'!Y17</f>
        <v>1311.526912181303</v>
      </c>
      <c r="C18" s="26">
        <f>'All Sports Exp'!Y143</f>
        <v>1421.4880239520958</v>
      </c>
      <c r="D18" s="26">
        <f>'All Sports Exp'!Y269</f>
        <v>1354.6012658227849</v>
      </c>
      <c r="E18" s="26">
        <f>'All Sports Exp'!Y395</f>
        <v>1081.9164086687306</v>
      </c>
      <c r="F18" s="26">
        <f>'All Sports Exp'!Y521</f>
        <v>1048.7777777777778</v>
      </c>
      <c r="G18" s="26">
        <f>'All Sports Exp'!Y647</f>
        <v>1060.4024390243903</v>
      </c>
      <c r="H18" s="26">
        <f>'All Sports Exp'!Y773</f>
        <v>900.17127071823199</v>
      </c>
      <c r="I18" s="26">
        <f>'All Sports Exp'!Y899</f>
        <v>1304.9963636363636</v>
      </c>
      <c r="J18" s="26">
        <f>'All Sports Exp'!Y1025</f>
        <v>1231.6583629893239</v>
      </c>
      <c r="K18" s="30">
        <f t="shared" si="0"/>
        <v>10715.538824771003</v>
      </c>
      <c r="L18" s="30">
        <f t="shared" si="1"/>
        <v>1190.6154249745559</v>
      </c>
    </row>
    <row r="19" spans="1:12" x14ac:dyDescent="0.15">
      <c r="A19" s="10" t="s">
        <v>45</v>
      </c>
      <c r="B19" s="26">
        <f>'All Sports Exp'!Y18</f>
        <v>827.50344827586207</v>
      </c>
      <c r="C19" s="26">
        <f>'All Sports Exp'!Y144</f>
        <v>811.04778156996588</v>
      </c>
      <c r="D19" s="26">
        <f>'All Sports Exp'!Y270</f>
        <v>1043.004081632653</v>
      </c>
      <c r="E19" s="26">
        <f>'All Sports Exp'!Y396</f>
        <v>981.43650793650795</v>
      </c>
      <c r="F19" s="26">
        <f>'All Sports Exp'!Y522</f>
        <v>1043.4674329501916</v>
      </c>
      <c r="G19" s="26">
        <f>'All Sports Exp'!Y648</f>
        <v>875.43928571428569</v>
      </c>
      <c r="H19" s="26">
        <f>'All Sports Exp'!Y774</f>
        <v>922.00892857142856</v>
      </c>
      <c r="I19" s="26">
        <f>'All Sports Exp'!Y900</f>
        <v>1210.3855421686746</v>
      </c>
      <c r="J19" s="26">
        <f>'All Sports Exp'!Y1026</f>
        <v>723.64426877470351</v>
      </c>
      <c r="K19" s="30">
        <f t="shared" si="0"/>
        <v>8437.937277594272</v>
      </c>
      <c r="L19" s="30">
        <f t="shared" si="1"/>
        <v>937.54858639936356</v>
      </c>
    </row>
    <row r="20" spans="1:12" x14ac:dyDescent="0.15">
      <c r="A20" s="10" t="s">
        <v>46</v>
      </c>
      <c r="B20" s="26">
        <f>'All Sports Exp'!Y19</f>
        <v>524.22435897435901</v>
      </c>
      <c r="C20" s="26">
        <f>'All Sports Exp'!Y145</f>
        <v>709.3858024691358</v>
      </c>
      <c r="D20" s="26">
        <f>'All Sports Exp'!Y271</f>
        <v>773.8</v>
      </c>
      <c r="E20" s="26">
        <f>'All Sports Exp'!Y397</f>
        <v>546.29192546583852</v>
      </c>
      <c r="F20" s="26">
        <f>'All Sports Exp'!Y523</f>
        <v>543.85209003215436</v>
      </c>
      <c r="G20" s="26">
        <f>'All Sports Exp'!Y649</f>
        <v>116.59424920127796</v>
      </c>
      <c r="H20" s="26">
        <f>'All Sports Exp'!Y775</f>
        <v>480.23101265822783</v>
      </c>
      <c r="I20" s="26">
        <f>'All Sports Exp'!Y901</f>
        <v>1571.7769230769231</v>
      </c>
      <c r="J20" s="26">
        <f>'All Sports Exp'!Y1027</f>
        <v>766.14166666666665</v>
      </c>
      <c r="K20" s="30">
        <f t="shared" si="0"/>
        <v>6032.2980285445828</v>
      </c>
      <c r="L20" s="30">
        <f t="shared" si="1"/>
        <v>670.25533650495368</v>
      </c>
    </row>
    <row r="21" spans="1:12" x14ac:dyDescent="0.15">
      <c r="A21" s="10" t="s">
        <v>47</v>
      </c>
      <c r="B21" s="26">
        <f>'All Sports Exp'!Y20</f>
        <v>908.94827586206895</v>
      </c>
      <c r="C21" s="26">
        <f>'All Sports Exp'!Y146</f>
        <v>825.64556962025313</v>
      </c>
      <c r="D21" s="26">
        <f>'All Sports Exp'!Y272</f>
        <v>449.37665782493366</v>
      </c>
      <c r="E21" s="26">
        <f>'All Sports Exp'!Y398</f>
        <v>472.55639097744358</v>
      </c>
      <c r="F21" s="26">
        <f>'All Sports Exp'!Y524</f>
        <v>739.60606060606062</v>
      </c>
      <c r="G21" s="26">
        <f>'All Sports Exp'!Y650</f>
        <v>478.68398268398266</v>
      </c>
      <c r="H21" s="26">
        <f>'All Sports Exp'!Y776</f>
        <v>383.61471861471864</v>
      </c>
      <c r="I21" s="26">
        <f>'All Sports Exp'!Y902</f>
        <v>337.65816326530614</v>
      </c>
      <c r="J21" s="26">
        <f>'All Sports Exp'!Y1028</f>
        <v>379.04117647058825</v>
      </c>
      <c r="K21" s="30">
        <f t="shared" si="0"/>
        <v>4975.1309959253558</v>
      </c>
      <c r="L21" s="30">
        <f t="shared" si="1"/>
        <v>552.79233288059504</v>
      </c>
    </row>
    <row r="22" spans="1:12" x14ac:dyDescent="0.15">
      <c r="A22" s="10" t="s">
        <v>49</v>
      </c>
      <c r="B22" s="26">
        <f>'All Sports Exp'!Y21</f>
        <v>489.98490566037736</v>
      </c>
      <c r="C22" s="26">
        <f>'All Sports Exp'!Y147</f>
        <v>636.26160337552744</v>
      </c>
      <c r="D22" s="26">
        <f>'All Sports Exp'!Y273</f>
        <v>572.29218106995881</v>
      </c>
      <c r="E22" s="26">
        <f>'All Sports Exp'!Y399</f>
        <v>730.74137931034488</v>
      </c>
      <c r="F22" s="26">
        <f>'All Sports Exp'!Y525</f>
        <v>453.50638297872342</v>
      </c>
      <c r="G22" s="26">
        <f>'All Sports Exp'!Y651</f>
        <v>481.19758064516128</v>
      </c>
      <c r="H22" s="26">
        <f>'All Sports Exp'!Y777</f>
        <v>445.5</v>
      </c>
      <c r="I22" s="26">
        <f>'All Sports Exp'!Y903</f>
        <v>507.93333333333334</v>
      </c>
      <c r="J22" s="26">
        <f>'All Sports Exp'!Y1029</f>
        <v>433.89855072463769</v>
      </c>
      <c r="K22" s="30">
        <f t="shared" si="0"/>
        <v>4751.3159170980643</v>
      </c>
      <c r="L22" s="30">
        <f t="shared" si="1"/>
        <v>527.92399078867379</v>
      </c>
    </row>
    <row r="23" spans="1:12" x14ac:dyDescent="0.15">
      <c r="A23" s="10" t="s">
        <v>50</v>
      </c>
      <c r="B23" s="26">
        <f>'All Sports Exp'!Y22</f>
        <v>1439.1071428571429</v>
      </c>
      <c r="C23" s="26">
        <f>'All Sports Exp'!Y148</f>
        <v>1421.7611111111112</v>
      </c>
      <c r="D23" s="26">
        <f>'All Sports Exp'!Y274</f>
        <v>1969.4407294832827</v>
      </c>
      <c r="E23" s="26">
        <f>'All Sports Exp'!Y400</f>
        <v>1490.8267045454545</v>
      </c>
      <c r="F23" s="26">
        <f>'All Sports Exp'!Y526</f>
        <v>1146.9675675675676</v>
      </c>
      <c r="G23" s="26">
        <f>'All Sports Exp'!Y652</f>
        <v>1323.0613496932515</v>
      </c>
      <c r="H23" s="26">
        <f>'All Sports Exp'!Y778</f>
        <v>1065.796833773087</v>
      </c>
      <c r="I23" s="26">
        <f>'All Sports Exp'!Y904</f>
        <v>1109.0777777777778</v>
      </c>
      <c r="J23" s="26">
        <f>'All Sports Exp'!Y1030</f>
        <v>1138.2206703910615</v>
      </c>
      <c r="K23" s="30">
        <f t="shared" si="0"/>
        <v>12104.259887199738</v>
      </c>
      <c r="L23" s="30">
        <f t="shared" si="1"/>
        <v>1344.9177652444152</v>
      </c>
    </row>
    <row r="24" spans="1:12" x14ac:dyDescent="0.15">
      <c r="A24" s="10" t="s">
        <v>51</v>
      </c>
      <c r="B24" s="26">
        <f>'All Sports Exp'!Y23</f>
        <v>2072.4187192118225</v>
      </c>
      <c r="C24" s="26">
        <f>'All Sports Exp'!Y149</f>
        <v>1678.4166666666667</v>
      </c>
      <c r="D24" s="26">
        <f>'All Sports Exp'!Y275</f>
        <v>1931.4497607655503</v>
      </c>
      <c r="E24" s="26">
        <f>'All Sports Exp'!Y401</f>
        <v>2018.0555555555557</v>
      </c>
      <c r="F24" s="26">
        <f>'All Sports Exp'!Y527</f>
        <v>1975.3431372549019</v>
      </c>
      <c r="G24" s="26">
        <f>'All Sports Exp'!Y653</f>
        <v>2045.4895833333333</v>
      </c>
      <c r="H24" s="26">
        <f>'All Sports Exp'!Y779</f>
        <v>1605.8397790055249</v>
      </c>
      <c r="I24" s="26">
        <f>'All Sports Exp'!Y905</f>
        <v>1816.625730994152</v>
      </c>
      <c r="J24" s="26">
        <f>'All Sports Exp'!Y1031</f>
        <v>2036.741935483871</v>
      </c>
      <c r="K24" s="30">
        <f t="shared" si="0"/>
        <v>17180.380868271379</v>
      </c>
      <c r="L24" s="30">
        <f t="shared" si="1"/>
        <v>1908.9312075857088</v>
      </c>
    </row>
    <row r="25" spans="1:12" x14ac:dyDescent="0.15">
      <c r="A25" s="10" t="s">
        <v>53</v>
      </c>
      <c r="B25" s="26">
        <f>'All Sports Exp'!Y24</f>
        <v>765.35922330097083</v>
      </c>
      <c r="C25" s="26">
        <f>'All Sports Exp'!Y150</f>
        <v>825.38349514563106</v>
      </c>
      <c r="D25" s="26">
        <f>'All Sports Exp'!Y276</f>
        <v>768.7725118483412</v>
      </c>
      <c r="E25" s="26">
        <f>'All Sports Exp'!Y402</f>
        <v>797.41237113402065</v>
      </c>
      <c r="F25" s="26">
        <f>'All Sports Exp'!Y528</f>
        <v>659.50531914893622</v>
      </c>
      <c r="G25" s="26">
        <f>'All Sports Exp'!Y654</f>
        <v>328.23115577889445</v>
      </c>
      <c r="H25" s="26">
        <f>'All Sports Exp'!Y780</f>
        <v>341.60512820512821</v>
      </c>
      <c r="I25" s="26">
        <f>'All Sports Exp'!Y906</f>
        <v>348.58333333333331</v>
      </c>
      <c r="J25" s="26">
        <f>'All Sports Exp'!Y1032</f>
        <v>461.88311688311688</v>
      </c>
      <c r="K25" s="30">
        <f t="shared" si="0"/>
        <v>5296.7356547783729</v>
      </c>
      <c r="L25" s="30">
        <f t="shared" si="1"/>
        <v>588.52618386426366</v>
      </c>
    </row>
    <row r="26" spans="1:12" x14ac:dyDescent="0.15">
      <c r="A26" s="10" t="s">
        <v>54</v>
      </c>
      <c r="B26" s="26">
        <f>'All Sports Exp'!Y25</f>
        <v>483.71428571428572</v>
      </c>
      <c r="C26" s="26">
        <f>'All Sports Exp'!Y151</f>
        <v>460.62393162393164</v>
      </c>
      <c r="D26" s="26">
        <f>'All Sports Exp'!Y277</f>
        <v>726.53846153846155</v>
      </c>
      <c r="E26" s="26">
        <f>'All Sports Exp'!Y403</f>
        <v>608.24519230769226</v>
      </c>
      <c r="F26" s="26">
        <f>'All Sports Exp'!Y529</f>
        <v>556.51030927835052</v>
      </c>
      <c r="G26" s="26">
        <f>'All Sports Exp'!Y655</f>
        <v>914.00684931506851</v>
      </c>
      <c r="H26" s="26">
        <f>'All Sports Exp'!Y781</f>
        <v>618.85416666666663</v>
      </c>
      <c r="I26" s="26">
        <f>'All Sports Exp'!Y907</f>
        <v>705.16949152542372</v>
      </c>
      <c r="J26" s="26">
        <f>'All Sports Exp'!Y1033</f>
        <v>602.77956989247309</v>
      </c>
      <c r="K26" s="30">
        <f t="shared" si="0"/>
        <v>5676.4422578623535</v>
      </c>
      <c r="L26" s="30">
        <f t="shared" si="1"/>
        <v>630.71580642915035</v>
      </c>
    </row>
    <row r="27" spans="1:12" x14ac:dyDescent="0.15">
      <c r="A27" s="10" t="s">
        <v>55</v>
      </c>
      <c r="B27" s="26">
        <f>'All Sports Exp'!Y26</f>
        <v>1382.1605839416059</v>
      </c>
      <c r="C27" s="26">
        <f>'All Sports Exp'!Y152</f>
        <v>1204.548051948052</v>
      </c>
      <c r="D27" s="26">
        <f>'All Sports Exp'!Y278</f>
        <v>1146.2699228791773</v>
      </c>
      <c r="E27" s="26">
        <f>'All Sports Exp'!Y404</f>
        <v>1007.7893401015228</v>
      </c>
      <c r="F27" s="26">
        <f>'All Sports Exp'!Y530</f>
        <v>992.38010204081638</v>
      </c>
      <c r="G27" s="26">
        <f>'All Sports Exp'!Y656</f>
        <v>990.38005390835576</v>
      </c>
      <c r="H27" s="26">
        <f>'All Sports Exp'!Y782</f>
        <v>943.79831932773106</v>
      </c>
      <c r="I27" s="26">
        <f>'All Sports Exp'!Y908</f>
        <v>786.84574468085111</v>
      </c>
      <c r="J27" s="26">
        <f>'All Sports Exp'!Y1034</f>
        <v>930.61475409836066</v>
      </c>
      <c r="K27" s="30">
        <f t="shared" si="0"/>
        <v>9384.7868729264719</v>
      </c>
      <c r="L27" s="30">
        <f t="shared" si="1"/>
        <v>1042.7540969918302</v>
      </c>
    </row>
    <row r="28" spans="1:12" x14ac:dyDescent="0.15">
      <c r="A28" s="10" t="s">
        <v>56</v>
      </c>
      <c r="B28" s="26">
        <f>'All Sports Exp'!Y27</f>
        <v>2078.5680000000002</v>
      </c>
      <c r="C28" s="26">
        <f>'All Sports Exp'!Y153</f>
        <v>1897.6305220883535</v>
      </c>
      <c r="D28" s="26">
        <f>'All Sports Exp'!Y279</f>
        <v>1805.8934426229507</v>
      </c>
      <c r="E28" s="26">
        <f>'All Sports Exp'!Y405</f>
        <v>1735.9490196078432</v>
      </c>
      <c r="F28" s="26">
        <f>'All Sports Exp'!Y531</f>
        <v>1764.8333333333333</v>
      </c>
      <c r="G28" s="26">
        <f>'All Sports Exp'!Y657</f>
        <v>1713.3695652173913</v>
      </c>
      <c r="H28" s="26">
        <f>'All Sports Exp'!Y783</f>
        <v>1356.9640287769785</v>
      </c>
      <c r="I28" s="26">
        <f>'All Sports Exp'!Y909</f>
        <v>1115.1093117408907</v>
      </c>
      <c r="J28" s="26">
        <f>'All Sports Exp'!Y1035</f>
        <v>839.68106312292355</v>
      </c>
      <c r="K28" s="30">
        <f t="shared" si="0"/>
        <v>14307.998286510665</v>
      </c>
      <c r="L28" s="30">
        <f t="shared" si="1"/>
        <v>1589.7775873900739</v>
      </c>
    </row>
    <row r="29" spans="1:12" x14ac:dyDescent="0.15">
      <c r="A29" s="10" t="s">
        <v>58</v>
      </c>
      <c r="B29" s="26">
        <f>'All Sports Exp'!Y28</f>
        <v>1726.5236363636363</v>
      </c>
      <c r="C29" s="26">
        <f>'All Sports Exp'!Y154</f>
        <v>1505.0273037542663</v>
      </c>
      <c r="D29" s="26">
        <f>'All Sports Exp'!Y280</f>
        <v>1511.6290322580646</v>
      </c>
      <c r="E29" s="26">
        <f>'All Sports Exp'!Y406</f>
        <v>1278.090909090909</v>
      </c>
      <c r="F29" s="26">
        <f>'All Sports Exp'!Y532</f>
        <v>1149.4632587859426</v>
      </c>
      <c r="G29" s="26">
        <f>'All Sports Exp'!Y658</f>
        <v>1004.3823529411765</v>
      </c>
      <c r="H29" s="26">
        <f>'All Sports Exp'!Y784</f>
        <v>1055.3090277777778</v>
      </c>
      <c r="I29" s="26">
        <f>'All Sports Exp'!Y910</f>
        <v>1020.1884057971015</v>
      </c>
      <c r="J29" s="26">
        <f>'All Sports Exp'!Y1036</f>
        <v>852.01090909090908</v>
      </c>
      <c r="K29" s="30">
        <f t="shared" si="0"/>
        <v>11102.624835859784</v>
      </c>
      <c r="L29" s="30">
        <f t="shared" si="1"/>
        <v>1233.6249817621983</v>
      </c>
    </row>
    <row r="30" spans="1:12" x14ac:dyDescent="0.15">
      <c r="A30" s="10" t="s">
        <v>60</v>
      </c>
      <c r="B30" s="26">
        <f>'All Sports Exp'!Y29</f>
        <v>628.82481751824821</v>
      </c>
      <c r="C30" s="26">
        <f>'All Sports Exp'!Y155</f>
        <v>627.53599999999994</v>
      </c>
      <c r="D30" s="26">
        <f>'All Sports Exp'!Y281</f>
        <v>643.25199999999995</v>
      </c>
      <c r="E30" s="26">
        <f>'All Sports Exp'!Y407</f>
        <v>559.83088235294122</v>
      </c>
      <c r="F30" s="26">
        <f>'All Sports Exp'!Y533</f>
        <v>1980.8663594470047</v>
      </c>
      <c r="G30" s="26">
        <f>'All Sports Exp'!Y659</f>
        <v>725.35467980295562</v>
      </c>
      <c r="H30" s="26">
        <f>'All Sports Exp'!Y785</f>
        <v>614.50212765957451</v>
      </c>
      <c r="I30" s="26">
        <f>'All Sports Exp'!Y911</f>
        <v>752.18848167539272</v>
      </c>
      <c r="J30" s="26">
        <f>'All Sports Exp'!Y1037</f>
        <v>583.29032258064512</v>
      </c>
      <c r="K30" s="30">
        <f t="shared" si="0"/>
        <v>7115.6456710367611</v>
      </c>
      <c r="L30" s="30">
        <f t="shared" si="1"/>
        <v>790.62729678186236</v>
      </c>
    </row>
    <row r="31" spans="1:12" x14ac:dyDescent="0.15">
      <c r="A31" s="10" t="s">
        <v>61</v>
      </c>
      <c r="B31" s="26">
        <f>'All Sports Exp'!Y30</f>
        <v>1044.9685714285715</v>
      </c>
      <c r="C31" s="26">
        <f>'All Sports Exp'!Y156</f>
        <v>1131.1745562130177</v>
      </c>
      <c r="D31" s="26">
        <f>'All Sports Exp'!Y282</f>
        <v>1027.3052959501558</v>
      </c>
      <c r="E31" s="26">
        <f>'All Sports Exp'!Y408</f>
        <v>1015.1740412979351</v>
      </c>
      <c r="F31" s="26">
        <f>'All Sports Exp'!Y534</f>
        <v>1003.3272727272728</v>
      </c>
      <c r="G31" s="26">
        <f>'All Sports Exp'!Y660</f>
        <v>837.50903614457832</v>
      </c>
      <c r="H31" s="26">
        <f>'All Sports Exp'!Y786</f>
        <v>666.64056939501779</v>
      </c>
      <c r="I31" s="26">
        <f>'All Sports Exp'!Y912</f>
        <v>736.38521400778211</v>
      </c>
      <c r="J31" s="26">
        <f>'All Sports Exp'!Y1038</f>
        <v>573.58847736625512</v>
      </c>
      <c r="K31" s="30">
        <f t="shared" si="0"/>
        <v>8036.0730345305874</v>
      </c>
      <c r="L31" s="30">
        <f t="shared" si="1"/>
        <v>892.89700383673198</v>
      </c>
    </row>
    <row r="32" spans="1:12" x14ac:dyDescent="0.15">
      <c r="A32" s="10" t="s">
        <v>63</v>
      </c>
      <c r="B32" s="26">
        <f>'All Sports Exp'!Y31</f>
        <v>2406.1063829787236</v>
      </c>
      <c r="C32" s="26">
        <f>'All Sports Exp'!Y157</f>
        <v>1883.7086330935251</v>
      </c>
      <c r="D32" s="26">
        <f>'All Sports Exp'!Y283</f>
        <v>1838.4734982332157</v>
      </c>
      <c r="E32" s="26">
        <f>'All Sports Exp'!Y409</f>
        <v>1831.7070707070707</v>
      </c>
      <c r="F32" s="26">
        <f>'All Sports Exp'!Y535</f>
        <v>1929.6483516483515</v>
      </c>
      <c r="G32" s="26">
        <f>'All Sports Exp'!Y661</f>
        <v>1674.3625498007968</v>
      </c>
      <c r="H32" s="26">
        <f>'All Sports Exp'!Y787</f>
        <v>1550.40234375</v>
      </c>
      <c r="I32" s="26">
        <f>'All Sports Exp'!Y913</f>
        <v>1573.7061224489796</v>
      </c>
      <c r="J32" s="26">
        <f>'All Sports Exp'!Y1039</f>
        <v>1360.8</v>
      </c>
      <c r="K32" s="30">
        <f t="shared" si="0"/>
        <v>16048.914952660662</v>
      </c>
      <c r="L32" s="30">
        <f t="shared" si="1"/>
        <v>1783.2127725178514</v>
      </c>
    </row>
    <row r="33" spans="1:12" x14ac:dyDescent="0.15">
      <c r="A33" s="10" t="s">
        <v>65</v>
      </c>
      <c r="B33" s="26">
        <f>'All Sports Exp'!Y32</f>
        <v>751.83854166666663</v>
      </c>
      <c r="C33" s="26">
        <f>'All Sports Exp'!Y158</f>
        <v>853.30459770114942</v>
      </c>
      <c r="D33" s="26">
        <f>'All Sports Exp'!Y284</f>
        <v>740.15476190476193</v>
      </c>
      <c r="E33" s="26">
        <f>'All Sports Exp'!Y410</f>
        <v>756.35329341317367</v>
      </c>
      <c r="F33" s="26">
        <f>'All Sports Exp'!Y536</f>
        <v>756.18604651162786</v>
      </c>
      <c r="G33" s="26">
        <f>'All Sports Exp'!Y662</f>
        <v>573.9602649006622</v>
      </c>
      <c r="H33" s="26">
        <f>'All Sports Exp'!Y788</f>
        <v>684.63503649635038</v>
      </c>
      <c r="I33" s="26">
        <f>'All Sports Exp'!Y914</f>
        <v>462.0700636942675</v>
      </c>
      <c r="J33" s="26">
        <f>'All Sports Exp'!Y1040</f>
        <v>568.68493150684935</v>
      </c>
      <c r="K33" s="30">
        <f t="shared" si="0"/>
        <v>6147.1875377955084</v>
      </c>
      <c r="L33" s="30">
        <f t="shared" si="1"/>
        <v>683.02083753283432</v>
      </c>
    </row>
    <row r="34" spans="1:12" x14ac:dyDescent="0.15">
      <c r="A34" s="10" t="s">
        <v>66</v>
      </c>
      <c r="B34" s="26">
        <f>'All Sports Exp'!Y33</f>
        <v>960.2405660377359</v>
      </c>
      <c r="C34" s="26">
        <f>'All Sports Exp'!Y159</f>
        <v>708.14049586776855</v>
      </c>
      <c r="D34" s="26">
        <f>'All Sports Exp'!Y285</f>
        <v>699.8215767634855</v>
      </c>
      <c r="E34" s="26">
        <f>'All Sports Exp'!Y411</f>
        <v>619.33333333333337</v>
      </c>
      <c r="F34" s="26">
        <f>'All Sports Exp'!Y537</f>
        <v>756.28971962616822</v>
      </c>
      <c r="G34" s="26">
        <f>'All Sports Exp'!Y663</f>
        <v>723.0825242718447</v>
      </c>
      <c r="H34" s="26">
        <f>'All Sports Exp'!Y789</f>
        <v>755.95433789954336</v>
      </c>
      <c r="I34" s="26">
        <f>'All Sports Exp'!Y915</f>
        <v>690.94444444444446</v>
      </c>
      <c r="J34" s="26">
        <f>'All Sports Exp'!Y1041</f>
        <v>642.59649122807014</v>
      </c>
      <c r="K34" s="30">
        <f t="shared" si="0"/>
        <v>6556.4034894723936</v>
      </c>
      <c r="L34" s="30">
        <f t="shared" si="1"/>
        <v>728.48927660804372</v>
      </c>
    </row>
    <row r="35" spans="1:12" x14ac:dyDescent="0.15">
      <c r="A35" s="10" t="s">
        <v>68</v>
      </c>
      <c r="B35" s="26">
        <f>'All Sports Exp'!Y34</f>
        <v>878.38218390804593</v>
      </c>
      <c r="C35" s="26">
        <f>'All Sports Exp'!Y160</f>
        <v>641.43820224719104</v>
      </c>
      <c r="D35" s="26">
        <f>'All Sports Exp'!Y286</f>
        <v>530.20303030303035</v>
      </c>
      <c r="E35" s="26">
        <f>'All Sports Exp'!Y412</f>
        <v>310.94444444444446</v>
      </c>
      <c r="F35" s="26">
        <f>'All Sports Exp'!Y538</f>
        <v>397.80392156862746</v>
      </c>
      <c r="G35" s="26">
        <f>'All Sports Exp'!Y664</f>
        <v>338.26129032258063</v>
      </c>
      <c r="H35" s="26">
        <f>'All Sports Exp'!Y790</f>
        <v>421.10443037974682</v>
      </c>
      <c r="I35" s="26">
        <f>'All Sports Exp'!Y916</f>
        <v>436.12684365781712</v>
      </c>
      <c r="J35" s="26">
        <f>'All Sports Exp'!Y1042</f>
        <v>501.05696202531647</v>
      </c>
      <c r="K35" s="30">
        <f t="shared" si="0"/>
        <v>4455.3213088568</v>
      </c>
      <c r="L35" s="30">
        <f t="shared" si="1"/>
        <v>495.03570098408886</v>
      </c>
    </row>
    <row r="36" spans="1:12" x14ac:dyDescent="0.15">
      <c r="A36" s="10" t="s">
        <v>69</v>
      </c>
      <c r="B36" s="26">
        <f>'All Sports Exp'!Y35</f>
        <v>923.30512249443211</v>
      </c>
      <c r="C36" s="26">
        <f>'All Sports Exp'!Y161</f>
        <v>818.16632016632013</v>
      </c>
      <c r="D36" s="26">
        <f>'All Sports Exp'!Y287</f>
        <v>905.4473684210526</v>
      </c>
      <c r="E36" s="26">
        <f>'All Sports Exp'!Y413</f>
        <v>764.62240663900411</v>
      </c>
      <c r="F36" s="26">
        <f>'All Sports Exp'!Y539</f>
        <v>933.24093816631125</v>
      </c>
      <c r="G36" s="26">
        <f>'All Sports Exp'!Y665</f>
        <v>797.30701754385962</v>
      </c>
      <c r="H36" s="26">
        <f>'All Sports Exp'!Y791</f>
        <v>732.17167381974252</v>
      </c>
      <c r="I36" s="26">
        <f>'All Sports Exp'!Y917</f>
        <v>612.57230142566186</v>
      </c>
      <c r="J36" s="26">
        <f>'All Sports Exp'!Y1043</f>
        <v>625.03695652173917</v>
      </c>
      <c r="K36" s="30">
        <f t="shared" si="0"/>
        <v>7111.8701051981234</v>
      </c>
      <c r="L36" s="30">
        <f t="shared" si="1"/>
        <v>790.20778946645817</v>
      </c>
    </row>
    <row r="37" spans="1:12" x14ac:dyDescent="0.15">
      <c r="A37" s="10" t="s">
        <v>70</v>
      </c>
      <c r="B37" s="26">
        <f>'All Sports Exp'!Y36</f>
        <v>1344.4459459459461</v>
      </c>
      <c r="C37" s="26">
        <f>'All Sports Exp'!Y162</f>
        <v>1092.275167785235</v>
      </c>
      <c r="D37" s="26">
        <f>'All Sports Exp'!Y288</f>
        <v>1059.5769230769231</v>
      </c>
      <c r="E37" s="26">
        <f>'All Sports Exp'!Y414</f>
        <v>892.21383647798746</v>
      </c>
      <c r="F37" s="26">
        <f>'All Sports Exp'!Y540</f>
        <v>889.85</v>
      </c>
      <c r="G37" s="26">
        <f>'All Sports Exp'!Y666</f>
        <v>687.87573964497039</v>
      </c>
      <c r="H37" s="26">
        <f>'All Sports Exp'!Y792</f>
        <v>751.27607361963192</v>
      </c>
      <c r="I37" s="26">
        <f>'All Sports Exp'!Y918</f>
        <v>825.46357615894044</v>
      </c>
      <c r="J37" s="26">
        <f>'All Sports Exp'!Y1044</f>
        <v>534.07453416149065</v>
      </c>
      <c r="K37" s="30">
        <f t="shared" si="0"/>
        <v>8077.0517968711247</v>
      </c>
      <c r="L37" s="30">
        <f t="shared" si="1"/>
        <v>897.45019965234724</v>
      </c>
    </row>
    <row r="38" spans="1:12" x14ac:dyDescent="0.15">
      <c r="A38" s="10" t="s">
        <v>72</v>
      </c>
      <c r="B38" s="26">
        <f>'All Sports Exp'!Y37</f>
        <v>1990.6754385964912</v>
      </c>
      <c r="C38" s="26">
        <f>'All Sports Exp'!Y163</f>
        <v>2384.7676767676767</v>
      </c>
      <c r="D38" s="26">
        <f>'All Sports Exp'!Y289</f>
        <v>2537.2234042553191</v>
      </c>
      <c r="E38" s="26">
        <f>'All Sports Exp'!Y415</f>
        <v>2728.217391304348</v>
      </c>
      <c r="F38" s="26">
        <f>'All Sports Exp'!Y541</f>
        <v>2283.4120879120878</v>
      </c>
      <c r="G38" s="26">
        <f>'All Sports Exp'!Y667</f>
        <v>2218.2283950617284</v>
      </c>
      <c r="H38" s="26">
        <f>'All Sports Exp'!Y793</f>
        <v>1579.7673267326732</v>
      </c>
      <c r="I38" s="26">
        <f>'All Sports Exp'!Y919</f>
        <v>1468.9405940594058</v>
      </c>
      <c r="J38" s="26">
        <f>'All Sports Exp'!Y1045</f>
        <v>1348.0714285714287</v>
      </c>
      <c r="K38" s="30">
        <f t="shared" si="0"/>
        <v>18539.30374326116</v>
      </c>
      <c r="L38" s="30">
        <f t="shared" si="1"/>
        <v>2059.922638140129</v>
      </c>
    </row>
    <row r="39" spans="1:12" x14ac:dyDescent="0.15">
      <c r="A39" s="10" t="s">
        <v>74</v>
      </c>
      <c r="B39" s="26">
        <f>'All Sports Exp'!Y38</f>
        <v>634.4</v>
      </c>
      <c r="C39" s="26">
        <f>'All Sports Exp'!Y164</f>
        <v>505.0595238095238</v>
      </c>
      <c r="D39" s="26">
        <f>'All Sports Exp'!Y290</f>
        <v>383.82698961937717</v>
      </c>
      <c r="E39" s="26">
        <f>'All Sports Exp'!Y416</f>
        <v>583.22053231939162</v>
      </c>
      <c r="F39" s="26">
        <f>'All Sports Exp'!Y542</f>
        <v>628.94163424124508</v>
      </c>
      <c r="G39" s="26">
        <f>'All Sports Exp'!Y668</f>
        <v>611.17928286852589</v>
      </c>
      <c r="H39" s="26">
        <f>'All Sports Exp'!Y794</f>
        <v>577.18595041322317</v>
      </c>
      <c r="I39" s="26">
        <f>'All Sports Exp'!Y920</f>
        <v>609.88888888888891</v>
      </c>
      <c r="J39" s="26">
        <f>'All Sports Exp'!Y1046</f>
        <v>439.28518518518518</v>
      </c>
      <c r="K39" s="30">
        <f t="shared" si="0"/>
        <v>4972.987987345361</v>
      </c>
      <c r="L39" s="30">
        <f t="shared" si="1"/>
        <v>552.5542208161512</v>
      </c>
    </row>
    <row r="40" spans="1:12" x14ac:dyDescent="0.15">
      <c r="A40" s="10" t="s">
        <v>76</v>
      </c>
      <c r="B40" s="26">
        <f>'All Sports Exp'!Y39</f>
        <v>2045.3527272727272</v>
      </c>
      <c r="C40" s="26">
        <f>'All Sports Exp'!Y165</f>
        <v>1765.5661764705883</v>
      </c>
      <c r="D40" s="26">
        <f>'All Sports Exp'!Y291</f>
        <v>1892.9678714859438</v>
      </c>
      <c r="E40" s="26">
        <f>'All Sports Exp'!Y417</f>
        <v>1599.3977272727273</v>
      </c>
      <c r="F40" s="26">
        <f>'All Sports Exp'!Y543</f>
        <v>1770.901185770751</v>
      </c>
      <c r="G40" s="26">
        <f>'All Sports Exp'!Y669</f>
        <v>1484.7900763358778</v>
      </c>
      <c r="H40" s="26">
        <f>'All Sports Exp'!Y795</f>
        <v>1417.4920634920634</v>
      </c>
      <c r="I40" s="26">
        <f>'All Sports Exp'!Y921</f>
        <v>1203.0761245674742</v>
      </c>
      <c r="J40" s="26">
        <f>'All Sports Exp'!Y1047</f>
        <v>1301.4924812030076</v>
      </c>
      <c r="K40" s="30">
        <f t="shared" si="0"/>
        <v>14481.036433871161</v>
      </c>
      <c r="L40" s="30">
        <f t="shared" si="1"/>
        <v>1609.0040482079066</v>
      </c>
    </row>
    <row r="41" spans="1:12" x14ac:dyDescent="0.15">
      <c r="A41" s="10" t="s">
        <v>77</v>
      </c>
      <c r="B41" s="26">
        <f>'All Sports Exp'!Y40</f>
        <v>453.93</v>
      </c>
      <c r="C41" s="26">
        <f>'All Sports Exp'!Y166</f>
        <v>465.98571428571427</v>
      </c>
      <c r="D41" s="26">
        <f>'All Sports Exp'!Y292</f>
        <v>386.14814814814815</v>
      </c>
      <c r="E41" s="26">
        <f>'All Sports Exp'!Y418</f>
        <v>449.71559633027522</v>
      </c>
      <c r="F41" s="26">
        <f>'All Sports Exp'!Y544</f>
        <v>520.65909090909088</v>
      </c>
      <c r="G41" s="26">
        <f>'All Sports Exp'!Y670</f>
        <v>383.94977168949771</v>
      </c>
      <c r="H41" s="26">
        <f>'All Sports Exp'!Y796</f>
        <v>377.16289592760182</v>
      </c>
      <c r="I41" s="26">
        <f>'All Sports Exp'!Y922</f>
        <v>323.2690582959641</v>
      </c>
      <c r="J41" s="26">
        <f>'All Sports Exp'!Y1048</f>
        <v>376.94468085106382</v>
      </c>
      <c r="K41" s="30">
        <f t="shared" si="0"/>
        <v>3737.764956437356</v>
      </c>
      <c r="L41" s="30">
        <f t="shared" si="1"/>
        <v>415.30721738192847</v>
      </c>
    </row>
    <row r="42" spans="1:12" x14ac:dyDescent="0.15">
      <c r="A42" s="10" t="s">
        <v>79</v>
      </c>
      <c r="B42" s="26">
        <f>'All Sports Exp'!Y41</f>
        <v>2020.7142857142858</v>
      </c>
      <c r="C42" s="26">
        <f>'All Sports Exp'!Y167</f>
        <v>1858.2085106382979</v>
      </c>
      <c r="D42" s="26">
        <f>'All Sports Exp'!Y293</f>
        <v>1417.851851851852</v>
      </c>
      <c r="E42" s="26">
        <f>'All Sports Exp'!Y419</f>
        <v>1253.7743190661479</v>
      </c>
      <c r="F42" s="26">
        <f>'All Sports Exp'!Y545</f>
        <v>1253.2760000000001</v>
      </c>
      <c r="G42" s="26">
        <f>'All Sports Exp'!Y671</f>
        <v>1201.3467741935483</v>
      </c>
      <c r="H42" s="26">
        <f>'All Sports Exp'!Y797</f>
        <v>1141.1033057851239</v>
      </c>
      <c r="I42" s="26">
        <f>'All Sports Exp'!Y923</f>
        <v>1152.9957081545065</v>
      </c>
      <c r="J42" s="26">
        <f>'All Sports Exp'!Y1049</f>
        <v>1072.579831932773</v>
      </c>
      <c r="K42" s="30">
        <f t="shared" si="0"/>
        <v>12371.850587336536</v>
      </c>
      <c r="L42" s="30">
        <f t="shared" si="1"/>
        <v>1374.6500652596151</v>
      </c>
    </row>
    <row r="43" spans="1:12" x14ac:dyDescent="0.15">
      <c r="A43" s="10" t="s">
        <v>80</v>
      </c>
      <c r="B43" s="26">
        <f>'All Sports Exp'!Y42</f>
        <v>1504.2700348432056</v>
      </c>
      <c r="C43" s="26">
        <f>'All Sports Exp'!Y168</f>
        <v>1579.446519524618</v>
      </c>
      <c r="D43" s="26">
        <f>'All Sports Exp'!Y294</f>
        <v>1290.8143607705779</v>
      </c>
      <c r="E43" s="26">
        <f>'All Sports Exp'!Y420</f>
        <v>1280.4594594594594</v>
      </c>
      <c r="F43" s="26">
        <f>'All Sports Exp'!Y546</f>
        <v>1216.861163227017</v>
      </c>
      <c r="G43" s="26">
        <f>'All Sports Exp'!Y672</f>
        <v>1276.6458333333333</v>
      </c>
      <c r="H43" s="26">
        <f>'All Sports Exp'!Y798</f>
        <v>1037.8329571106094</v>
      </c>
      <c r="I43" s="26">
        <f>'All Sports Exp'!Y924</f>
        <v>826.94092827004215</v>
      </c>
      <c r="J43" s="26">
        <f>'All Sports Exp'!Y1050</f>
        <v>734.89121338912139</v>
      </c>
      <c r="K43" s="30">
        <f t="shared" si="0"/>
        <v>10748.162469927982</v>
      </c>
      <c r="L43" s="30">
        <f t="shared" si="1"/>
        <v>1194.2402744364424</v>
      </c>
    </row>
    <row r="44" spans="1:12" x14ac:dyDescent="0.15">
      <c r="A44" s="10" t="s">
        <v>81</v>
      </c>
      <c r="B44" s="26">
        <f>'All Sports Exp'!Y43</f>
        <v>578.85425101214571</v>
      </c>
      <c r="C44" s="26">
        <f>'All Sports Exp'!Y169</f>
        <v>672.0916666666667</v>
      </c>
      <c r="D44" s="26">
        <f>'All Sports Exp'!Y295</f>
        <v>554.06324110671937</v>
      </c>
      <c r="E44" s="26">
        <f>'All Sports Exp'!Y421</f>
        <v>611.25819672131149</v>
      </c>
      <c r="F44" s="26">
        <f>'All Sports Exp'!Y547</f>
        <v>654.76315789473688</v>
      </c>
      <c r="G44" s="26">
        <f>'All Sports Exp'!Y673</f>
        <v>582.86274509803923</v>
      </c>
      <c r="H44" s="26">
        <f>'All Sports Exp'!Y799</f>
        <v>586.13636363636363</v>
      </c>
      <c r="I44" s="26">
        <f>'All Sports Exp'!Y925</f>
        <v>537.62</v>
      </c>
      <c r="J44" s="26">
        <f>'All Sports Exp'!Y1051</f>
        <v>538.98393574297188</v>
      </c>
      <c r="K44" s="30">
        <f t="shared" si="0"/>
        <v>5316.6335578789549</v>
      </c>
      <c r="L44" s="30">
        <f t="shared" si="1"/>
        <v>590.73706198655054</v>
      </c>
    </row>
    <row r="45" spans="1:12" x14ac:dyDescent="0.15">
      <c r="A45" s="10" t="s">
        <v>82</v>
      </c>
      <c r="B45" s="26">
        <f>'All Sports Exp'!Y44</f>
        <v>1455.18954248366</v>
      </c>
      <c r="C45" s="26">
        <f>'All Sports Exp'!Y170</f>
        <v>1426.5265017667843</v>
      </c>
      <c r="D45" s="26">
        <f>'All Sports Exp'!Y296</f>
        <v>961.47058823529414</v>
      </c>
      <c r="E45" s="26">
        <f>'All Sports Exp'!Y422</f>
        <v>1194.7587412587413</v>
      </c>
      <c r="F45" s="26">
        <f>'All Sports Exp'!Y548</f>
        <v>697.79935275080902</v>
      </c>
      <c r="G45" s="26">
        <f>'All Sports Exp'!Y674</f>
        <v>755.4462540716612</v>
      </c>
      <c r="H45" s="26">
        <f>'All Sports Exp'!Y800</f>
        <v>777.2508710801394</v>
      </c>
      <c r="I45" s="26">
        <f>'All Sports Exp'!Y926</f>
        <v>611.47413793103453</v>
      </c>
      <c r="J45" s="26">
        <f>'All Sports Exp'!Y1052</f>
        <v>731.58148148148143</v>
      </c>
      <c r="K45" s="30">
        <f t="shared" si="0"/>
        <v>8611.4974710596052</v>
      </c>
      <c r="L45" s="30">
        <f t="shared" si="1"/>
        <v>956.83305233995611</v>
      </c>
    </row>
    <row r="46" spans="1:12" x14ac:dyDescent="0.15">
      <c r="A46" s="10" t="s">
        <v>84</v>
      </c>
      <c r="B46" s="26">
        <f>'All Sports Exp'!Y45</f>
        <v>963.66336633663366</v>
      </c>
      <c r="C46" s="26">
        <f>'All Sports Exp'!Y171</f>
        <v>1062.2571428571428</v>
      </c>
      <c r="D46" s="26">
        <f>'All Sports Exp'!Y297</f>
        <v>795.30845771144277</v>
      </c>
      <c r="E46" s="26">
        <f>'All Sports Exp'!Y423</f>
        <v>775.82805429864254</v>
      </c>
      <c r="F46" s="26">
        <f>'All Sports Exp'!Y549</f>
        <v>746.27155172413791</v>
      </c>
      <c r="G46" s="26">
        <f>'All Sports Exp'!Y675</f>
        <v>678.2690582959641</v>
      </c>
      <c r="H46" s="26">
        <f>'All Sports Exp'!Y801</f>
        <v>733.65765765765764</v>
      </c>
      <c r="I46" s="26">
        <f>'All Sports Exp'!Y927</f>
        <v>864.2274881516588</v>
      </c>
      <c r="J46" s="26">
        <f>'All Sports Exp'!Y1053</f>
        <v>583.46781115879833</v>
      </c>
      <c r="K46" s="30">
        <f t="shared" si="0"/>
        <v>7202.9505881920777</v>
      </c>
      <c r="L46" s="30">
        <f t="shared" si="1"/>
        <v>800.32784313245304</v>
      </c>
    </row>
    <row r="47" spans="1:12" x14ac:dyDescent="0.15">
      <c r="A47" s="10" t="s">
        <v>85</v>
      </c>
      <c r="B47" s="26">
        <f>'All Sports Exp'!Y46</f>
        <v>1578.3071672354949</v>
      </c>
      <c r="C47" s="26">
        <f>'All Sports Exp'!Y172</f>
        <v>1272.9259259259259</v>
      </c>
      <c r="D47" s="26">
        <f>'All Sports Exp'!Y298</f>
        <v>1341.3869863013699</v>
      </c>
      <c r="E47" s="26">
        <f>'All Sports Exp'!Y424</f>
        <v>1172.643598615917</v>
      </c>
      <c r="F47" s="26">
        <f>'All Sports Exp'!Y550</f>
        <v>1365.2570422535211</v>
      </c>
      <c r="G47" s="26">
        <f>'All Sports Exp'!Y676</f>
        <v>1002.2906574394464</v>
      </c>
      <c r="H47" s="26">
        <f>'All Sports Exp'!Y802</f>
        <v>1021.2101910828026</v>
      </c>
      <c r="I47" s="26">
        <f>'All Sports Exp'!Y928</f>
        <v>990.85144927536237</v>
      </c>
      <c r="J47" s="26">
        <f>'All Sports Exp'!Y1054</f>
        <v>947.901185770751</v>
      </c>
      <c r="K47" s="30">
        <f t="shared" si="0"/>
        <v>10692.77420390059</v>
      </c>
      <c r="L47" s="30">
        <f t="shared" si="1"/>
        <v>1188.086022655621</v>
      </c>
    </row>
    <row r="48" spans="1:12" x14ac:dyDescent="0.15">
      <c r="A48" s="10" t="s">
        <v>87</v>
      </c>
      <c r="B48" s="26">
        <f>'All Sports Exp'!Y47</f>
        <v>1899.385214007782</v>
      </c>
      <c r="C48" s="26">
        <f>'All Sports Exp'!Y173</f>
        <v>1666.4440154440153</v>
      </c>
      <c r="D48" s="26">
        <f>'All Sports Exp'!Y299</f>
        <v>1564.9961389961391</v>
      </c>
      <c r="E48" s="26">
        <f>'All Sports Exp'!Y425</f>
        <v>1532.7902621722847</v>
      </c>
      <c r="F48" s="26">
        <f>'All Sports Exp'!Y551</f>
        <v>1116.9108910891089</v>
      </c>
      <c r="G48" s="26">
        <f>'All Sports Exp'!Y677</f>
        <v>1273.6013745704468</v>
      </c>
      <c r="H48" s="26">
        <f>'All Sports Exp'!Y803</f>
        <v>1220.0107142857144</v>
      </c>
      <c r="I48" s="26">
        <f>'All Sports Exp'!Y929</f>
        <v>1095.0330882352941</v>
      </c>
      <c r="J48" s="26">
        <f>'All Sports Exp'!Y1055</f>
        <v>1049.1167315175098</v>
      </c>
      <c r="K48" s="30">
        <f t="shared" si="0"/>
        <v>12418.288430318295</v>
      </c>
      <c r="L48" s="30">
        <f t="shared" si="1"/>
        <v>1379.8098255909217</v>
      </c>
    </row>
    <row r="49" spans="1:12" x14ac:dyDescent="0.15">
      <c r="A49" s="10" t="s">
        <v>88</v>
      </c>
      <c r="B49" s="26">
        <f>'All Sports Exp'!Y48</f>
        <v>1121.016393442623</v>
      </c>
      <c r="C49" s="26">
        <f>'All Sports Exp'!Y174</f>
        <v>1103.1464646464647</v>
      </c>
      <c r="D49" s="26">
        <f>'All Sports Exp'!Y300</f>
        <v>1028.7668393782383</v>
      </c>
      <c r="E49" s="26">
        <f>'All Sports Exp'!Y426</f>
        <v>924.29556650246309</v>
      </c>
      <c r="F49" s="26">
        <f>'All Sports Exp'!Y552</f>
        <v>803.71844660194176</v>
      </c>
      <c r="G49" s="26">
        <f>'All Sports Exp'!Y678</f>
        <v>745.5634517766498</v>
      </c>
      <c r="H49" s="26">
        <f>'All Sports Exp'!Y804</f>
        <v>736.28708133971293</v>
      </c>
      <c r="I49" s="26">
        <f>'All Sports Exp'!Y930</f>
        <v>666.69953051643188</v>
      </c>
      <c r="J49" s="26">
        <f>'All Sports Exp'!Y1056</f>
        <v>952.63809523809527</v>
      </c>
      <c r="K49" s="30">
        <f t="shared" si="0"/>
        <v>8082.13186944262</v>
      </c>
      <c r="L49" s="30">
        <f t="shared" si="1"/>
        <v>898.01465216029112</v>
      </c>
    </row>
    <row r="50" spans="1:12" x14ac:dyDescent="0.15">
      <c r="A50" s="10" t="s">
        <v>89</v>
      </c>
      <c r="B50" s="26">
        <f>'All Sports Exp'!Y49</f>
        <v>1408.0530120481928</v>
      </c>
      <c r="C50" s="26">
        <f>'All Sports Exp'!Y175</f>
        <v>1529.741935483871</v>
      </c>
      <c r="D50" s="26">
        <f>'All Sports Exp'!Y301</f>
        <v>1247.7069892473119</v>
      </c>
      <c r="E50" s="26">
        <f>'All Sports Exp'!Y427</f>
        <v>1070.0355191256831</v>
      </c>
      <c r="F50" s="26">
        <f>'All Sports Exp'!Y553</f>
        <v>1096.4140845070422</v>
      </c>
      <c r="G50" s="26">
        <f>'All Sports Exp'!Y679</f>
        <v>882.77014925373135</v>
      </c>
      <c r="H50" s="26">
        <f>'All Sports Exp'!Y805</f>
        <v>787.01470588235293</v>
      </c>
      <c r="I50" s="26">
        <f>'All Sports Exp'!Y931</f>
        <v>739.95058139534888</v>
      </c>
      <c r="J50" s="26">
        <f>'All Sports Exp'!Y1057</f>
        <v>648.3275362318841</v>
      </c>
      <c r="K50" s="30">
        <f t="shared" si="0"/>
        <v>9410.014513175418</v>
      </c>
      <c r="L50" s="30">
        <f t="shared" si="1"/>
        <v>1045.5571681306019</v>
      </c>
    </row>
    <row r="51" spans="1:12" x14ac:dyDescent="0.15">
      <c r="A51" s="10" t="s">
        <v>91</v>
      </c>
      <c r="B51" s="26">
        <f>'All Sports Exp'!Y50</f>
        <v>606.83812010443864</v>
      </c>
      <c r="C51" s="26">
        <f>'All Sports Exp'!Y176</f>
        <v>739.52722063037254</v>
      </c>
      <c r="D51" s="26">
        <f>'All Sports Exp'!Y302</f>
        <v>613.74663072776275</v>
      </c>
      <c r="E51" s="26">
        <f>'All Sports Exp'!Y428</f>
        <v>675.06197183098595</v>
      </c>
      <c r="F51" s="26">
        <f>'All Sports Exp'!Y554</f>
        <v>547.42465753424653</v>
      </c>
      <c r="G51" s="26">
        <f>'All Sports Exp'!Y680</f>
        <v>557.89238845144359</v>
      </c>
      <c r="H51" s="26">
        <f>'All Sports Exp'!Y806</f>
        <v>568.05066666666664</v>
      </c>
      <c r="I51" s="26">
        <f>'All Sports Exp'!Y932</f>
        <v>563.65738161559887</v>
      </c>
      <c r="J51" s="26">
        <f>'All Sports Exp'!Y1058</f>
        <v>682.50370370370365</v>
      </c>
      <c r="K51" s="30">
        <f t="shared" si="0"/>
        <v>5554.7027412652187</v>
      </c>
      <c r="L51" s="30">
        <f t="shared" si="1"/>
        <v>617.18919347391318</v>
      </c>
    </row>
    <row r="52" spans="1:12" x14ac:dyDescent="0.15">
      <c r="A52" s="10" t="s">
        <v>92</v>
      </c>
      <c r="B52" s="26">
        <f>'All Sports Exp'!Y51</f>
        <v>565.96197718631174</v>
      </c>
      <c r="C52" s="26">
        <f>'All Sports Exp'!Y177</f>
        <v>494.08076923076925</v>
      </c>
      <c r="D52" s="26">
        <f>'All Sports Exp'!Y303</f>
        <v>393.60526315789474</v>
      </c>
      <c r="E52" s="26">
        <f>'All Sports Exp'!Y429</f>
        <v>451.17460317460319</v>
      </c>
      <c r="F52" s="26">
        <f>'All Sports Exp'!Y555</f>
        <v>501.09890109890108</v>
      </c>
      <c r="G52" s="26">
        <f>'All Sports Exp'!Y681</f>
        <v>629.03238866396759</v>
      </c>
      <c r="H52" s="26">
        <f>'All Sports Exp'!Y807</f>
        <v>571.25641025641028</v>
      </c>
      <c r="I52" s="26">
        <f>'All Sports Exp'!Y933</f>
        <v>489.26728110599078</v>
      </c>
      <c r="J52" s="26">
        <f>'All Sports Exp'!Y1059</f>
        <v>399.65989847715736</v>
      </c>
      <c r="K52" s="30">
        <f t="shared" si="0"/>
        <v>4495.1374923520061</v>
      </c>
      <c r="L52" s="30">
        <f t="shared" si="1"/>
        <v>499.45972137244513</v>
      </c>
    </row>
    <row r="53" spans="1:12" x14ac:dyDescent="0.15">
      <c r="A53" s="10" t="s">
        <v>93</v>
      </c>
      <c r="B53" s="26">
        <f>'All Sports Exp'!Y52</f>
        <v>1649.7628458498023</v>
      </c>
      <c r="C53" s="26">
        <f>'All Sports Exp'!Y178</f>
        <v>1271.6958333333334</v>
      </c>
      <c r="D53" s="26">
        <f>'All Sports Exp'!Y304</f>
        <v>894.50183150183148</v>
      </c>
      <c r="E53" s="26">
        <f>'All Sports Exp'!Y430</f>
        <v>922.53454545454542</v>
      </c>
      <c r="F53" s="26">
        <f>'All Sports Exp'!Y556</f>
        <v>938.84705882352944</v>
      </c>
      <c r="G53" s="26">
        <f>'All Sports Exp'!Y682</f>
        <v>886.47450980392159</v>
      </c>
      <c r="H53" s="26">
        <f>'All Sports Exp'!Y808</f>
        <v>771.46721311475414</v>
      </c>
      <c r="I53" s="26">
        <f>'All Sports Exp'!Y934</f>
        <v>720.50390625</v>
      </c>
      <c r="J53" s="26">
        <f>'All Sports Exp'!Y1060</f>
        <v>628.81707317073176</v>
      </c>
      <c r="K53" s="30">
        <f t="shared" si="0"/>
        <v>8684.6048173024501</v>
      </c>
      <c r="L53" s="30">
        <f t="shared" si="1"/>
        <v>964.95609081138332</v>
      </c>
    </row>
    <row r="54" spans="1:12" x14ac:dyDescent="0.15">
      <c r="A54" s="10" t="s">
        <v>94</v>
      </c>
      <c r="B54" s="26">
        <f>'All Sports Exp'!Y53</f>
        <v>963.56300813008136</v>
      </c>
      <c r="C54" s="26">
        <f>'All Sports Exp'!Y179</f>
        <v>916.58299595141705</v>
      </c>
      <c r="D54" s="26">
        <f>'All Sports Exp'!Y305</f>
        <v>825.53402061855672</v>
      </c>
      <c r="E54" s="26">
        <f>'All Sports Exp'!Y431</f>
        <v>814.78252032520322</v>
      </c>
      <c r="F54" s="26">
        <f>'All Sports Exp'!Y557</f>
        <v>830.50843881856542</v>
      </c>
      <c r="G54" s="26">
        <f>'All Sports Exp'!Y683</f>
        <v>753.02474226804122</v>
      </c>
      <c r="H54" s="26">
        <f>'All Sports Exp'!Y809</f>
        <v>636.82786885245901</v>
      </c>
      <c r="I54" s="26">
        <f>'All Sports Exp'!Y935</f>
        <v>582.98739495798316</v>
      </c>
      <c r="J54" s="26">
        <f>'All Sports Exp'!Y1061</f>
        <v>783.38422391857512</v>
      </c>
      <c r="K54" s="30">
        <f t="shared" si="0"/>
        <v>7107.1952138408824</v>
      </c>
      <c r="L54" s="30">
        <f t="shared" si="1"/>
        <v>789.68835709343136</v>
      </c>
    </row>
    <row r="55" spans="1:12" x14ac:dyDescent="0.15">
      <c r="A55" s="10" t="s">
        <v>95</v>
      </c>
      <c r="B55" s="26">
        <f>'All Sports Exp'!Y54</f>
        <v>1399.6099706744867</v>
      </c>
      <c r="C55" s="26">
        <f>'All Sports Exp'!Y180</f>
        <v>1370.6517571884983</v>
      </c>
      <c r="D55" s="26">
        <f>'All Sports Exp'!Y306</f>
        <v>1397.3009708737864</v>
      </c>
      <c r="E55" s="26">
        <f>'All Sports Exp'!Y432</f>
        <v>1133.9195046439629</v>
      </c>
      <c r="F55" s="26">
        <f>'All Sports Exp'!Y558</f>
        <v>929.19241192411926</v>
      </c>
      <c r="G55" s="26">
        <f>'All Sports Exp'!Y684</f>
        <v>813.76033057851237</v>
      </c>
      <c r="H55" s="26">
        <f>'All Sports Exp'!Y810</f>
        <v>863.9561643835616</v>
      </c>
      <c r="I55" s="26">
        <f>'All Sports Exp'!Y936</f>
        <v>987.22137404580155</v>
      </c>
      <c r="J55" s="26">
        <f>'All Sports Exp'!Y1062</f>
        <v>1127.621387283237</v>
      </c>
      <c r="K55" s="30">
        <f t="shared" si="0"/>
        <v>10023.233871595967</v>
      </c>
      <c r="L55" s="30">
        <f t="shared" si="1"/>
        <v>1113.6926523995519</v>
      </c>
    </row>
    <row r="56" spans="1:12" x14ac:dyDescent="0.15">
      <c r="A56" s="10" t="s">
        <v>97</v>
      </c>
      <c r="B56" s="26">
        <f>'All Sports Exp'!Y55</f>
        <v>663.88256227758006</v>
      </c>
      <c r="C56" s="26">
        <f>'All Sports Exp'!Y181</f>
        <v>591.07394366197184</v>
      </c>
      <c r="D56" s="26">
        <f>'All Sports Exp'!Y307</f>
        <v>733.58555133079847</v>
      </c>
      <c r="E56" s="26">
        <f>'All Sports Exp'!Y433</f>
        <v>712.89788732394368</v>
      </c>
      <c r="F56" s="26">
        <f>'All Sports Exp'!Y559</f>
        <v>510.49097472924188</v>
      </c>
      <c r="G56" s="26">
        <f>'All Sports Exp'!Y685</f>
        <v>463.16379310344826</v>
      </c>
      <c r="H56" s="26">
        <f>'All Sports Exp'!Y811</f>
        <v>417.95808383233532</v>
      </c>
      <c r="I56" s="26">
        <f>'All Sports Exp'!Y937</f>
        <v>419.44318181818181</v>
      </c>
      <c r="J56" s="26">
        <f>'All Sports Exp'!Y1063</f>
        <v>303.84638554216866</v>
      </c>
      <c r="K56" s="30">
        <f t="shared" si="0"/>
        <v>4816.3423636196694</v>
      </c>
      <c r="L56" s="30">
        <f t="shared" si="1"/>
        <v>535.1491515132966</v>
      </c>
    </row>
    <row r="57" spans="1:12" x14ac:dyDescent="0.15">
      <c r="A57" s="10" t="s">
        <v>99</v>
      </c>
      <c r="B57" s="26">
        <f>'All Sports Exp'!Y56</f>
        <v>1556.0435835351091</v>
      </c>
      <c r="C57" s="26">
        <f>'All Sports Exp'!Y182</f>
        <v>1583.0413625304136</v>
      </c>
      <c r="D57" s="26">
        <f>'All Sports Exp'!Y308</f>
        <v>1728.2651515151515</v>
      </c>
      <c r="E57" s="26">
        <f>'All Sports Exp'!Y434</f>
        <v>1553.5051813471503</v>
      </c>
      <c r="F57" s="26">
        <f>'All Sports Exp'!Y560</f>
        <v>1343.5066666666667</v>
      </c>
      <c r="G57" s="26">
        <f>'All Sports Exp'!Y686</f>
        <v>1210.2560000000001</v>
      </c>
      <c r="H57" s="26">
        <f>'All Sports Exp'!Y812</f>
        <v>976.90155440414503</v>
      </c>
      <c r="I57" s="26">
        <f>'All Sports Exp'!Y938</f>
        <v>912.67302452316073</v>
      </c>
      <c r="J57" s="26">
        <f>'All Sports Exp'!Y1064</f>
        <v>783.87728459530024</v>
      </c>
      <c r="K57" s="30">
        <f t="shared" si="0"/>
        <v>11648.069809117098</v>
      </c>
      <c r="L57" s="30">
        <f t="shared" si="1"/>
        <v>1294.2299787907887</v>
      </c>
    </row>
    <row r="58" spans="1:12" x14ac:dyDescent="0.15">
      <c r="A58" s="10" t="s">
        <v>100</v>
      </c>
      <c r="B58" s="26">
        <f>'All Sports Exp'!Y57</f>
        <v>1578.113074204947</v>
      </c>
      <c r="C58" s="26">
        <f>'All Sports Exp'!Y183</f>
        <v>1235.1333333333334</v>
      </c>
      <c r="D58" s="26">
        <f>'All Sports Exp'!Y309</f>
        <v>1042.343537414966</v>
      </c>
      <c r="E58" s="26">
        <f>'All Sports Exp'!Y435</f>
        <v>1062.7908745247148</v>
      </c>
      <c r="F58" s="26">
        <f>'All Sports Exp'!Y561</f>
        <v>1094.4578313253012</v>
      </c>
      <c r="G58" s="26">
        <f>'All Sports Exp'!Y687</f>
        <v>1045.3214285714287</v>
      </c>
      <c r="H58" s="26">
        <f>'All Sports Exp'!Y813</f>
        <v>1191.6199999999999</v>
      </c>
      <c r="I58" s="26">
        <f>'All Sports Exp'!Y939</f>
        <v>1053.1056603773584</v>
      </c>
      <c r="J58" s="26">
        <f>'All Sports Exp'!Y1065</f>
        <v>1115.1924882629107</v>
      </c>
      <c r="K58" s="30">
        <f t="shared" si="0"/>
        <v>10418.078228014958</v>
      </c>
      <c r="L58" s="30">
        <f t="shared" si="1"/>
        <v>1157.5642475572176</v>
      </c>
    </row>
    <row r="59" spans="1:12" x14ac:dyDescent="0.15">
      <c r="A59" s="10" t="s">
        <v>101</v>
      </c>
      <c r="B59" s="26">
        <f>'All Sports Exp'!Y58</f>
        <v>775.45604395604391</v>
      </c>
      <c r="C59" s="26">
        <f>'All Sports Exp'!Y184</f>
        <v>718.37423312883436</v>
      </c>
      <c r="D59" s="26">
        <f>'All Sports Exp'!Y310</f>
        <v>602.03910614525137</v>
      </c>
      <c r="E59" s="26">
        <f>'All Sports Exp'!Y436</f>
        <v>510.74626865671644</v>
      </c>
      <c r="F59" s="26">
        <f>'All Sports Exp'!Y562</f>
        <v>473.28640776699029</v>
      </c>
      <c r="G59" s="26">
        <f>'All Sports Exp'!Y688</f>
        <v>427.78974358974358</v>
      </c>
      <c r="H59" s="26">
        <f>'All Sports Exp'!Y814</f>
        <v>425.18781725888323</v>
      </c>
      <c r="I59" s="26">
        <f>'All Sports Exp'!Y940</f>
        <v>545.73291925465844</v>
      </c>
      <c r="J59" s="26">
        <f>'All Sports Exp'!Y1066</f>
        <v>325.1142857142857</v>
      </c>
      <c r="K59" s="30">
        <f t="shared" si="0"/>
        <v>4803.7268254714072</v>
      </c>
      <c r="L59" s="30">
        <f t="shared" si="1"/>
        <v>533.74742505237862</v>
      </c>
    </row>
    <row r="60" spans="1:12" x14ac:dyDescent="0.15">
      <c r="A60" s="10" t="s">
        <v>102</v>
      </c>
      <c r="B60" s="26">
        <f>'All Sports Exp'!Y59</f>
        <v>2771.5587044534414</v>
      </c>
      <c r="C60" s="26">
        <f>'All Sports Exp'!Y185</f>
        <v>2549.641129032258</v>
      </c>
      <c r="D60" s="26">
        <f>'All Sports Exp'!Y311</f>
        <v>2653.5982905982905</v>
      </c>
      <c r="E60" s="26">
        <f>'All Sports Exp'!Y437</f>
        <v>2331.8222222222221</v>
      </c>
      <c r="F60" s="26">
        <f>'All Sports Exp'!Y563</f>
        <v>2176.8146551724139</v>
      </c>
      <c r="G60" s="26">
        <f>'All Sports Exp'!Y689</f>
        <v>2457.5895196506549</v>
      </c>
      <c r="H60" s="26">
        <f>'All Sports Exp'!Y815</f>
        <v>2311.8502202643172</v>
      </c>
      <c r="I60" s="26">
        <f>'All Sports Exp'!Y941</f>
        <v>2065.2178217821784</v>
      </c>
      <c r="J60" s="26">
        <f>'All Sports Exp'!Y1067</f>
        <v>1249.41452991453</v>
      </c>
      <c r="K60" s="30">
        <f t="shared" si="0"/>
        <v>20567.507093090306</v>
      </c>
      <c r="L60" s="30">
        <f t="shared" si="1"/>
        <v>2285.2785658989228</v>
      </c>
    </row>
    <row r="61" spans="1:12" x14ac:dyDescent="0.15">
      <c r="A61" s="10" t="s">
        <v>103</v>
      </c>
      <c r="B61" s="26">
        <f>'All Sports Exp'!Y60</f>
        <v>1627.09375</v>
      </c>
      <c r="C61" s="26">
        <f>'All Sports Exp'!Y186</f>
        <v>1033.3568281938326</v>
      </c>
      <c r="D61" s="26">
        <f>'All Sports Exp'!Y312</f>
        <v>1335.1796690307328</v>
      </c>
      <c r="E61" s="26">
        <f>'All Sports Exp'!Y438</f>
        <v>1301.3699999999999</v>
      </c>
      <c r="F61" s="26">
        <f>'All Sports Exp'!Y564</f>
        <v>1240.9570707070707</v>
      </c>
      <c r="G61" s="26">
        <f>'All Sports Exp'!Y690</f>
        <v>1434.8284023668639</v>
      </c>
      <c r="H61" s="26">
        <f>'All Sports Exp'!Y816</f>
        <v>1392.7266881028938</v>
      </c>
      <c r="I61" s="26">
        <f>'All Sports Exp'!Y942</f>
        <v>1250.2058823529412</v>
      </c>
      <c r="J61" s="26">
        <f>'All Sports Exp'!Y1068</f>
        <v>1071.4954682779455</v>
      </c>
      <c r="K61" s="30">
        <f t="shared" si="0"/>
        <v>11687.21375903228</v>
      </c>
      <c r="L61" s="30">
        <f t="shared" si="1"/>
        <v>1298.5793065591422</v>
      </c>
    </row>
    <row r="62" spans="1:12" x14ac:dyDescent="0.15">
      <c r="A62" s="10" t="s">
        <v>104</v>
      </c>
      <c r="B62" s="26">
        <f>'All Sports Exp'!Y61</f>
        <v>2010.6750700280113</v>
      </c>
      <c r="C62" s="26">
        <f>'All Sports Exp'!Y187</f>
        <v>1907.6981707317073</v>
      </c>
      <c r="D62" s="26">
        <f>'All Sports Exp'!Y313</f>
        <v>2015.2110389610389</v>
      </c>
      <c r="E62" s="26">
        <f>'All Sports Exp'!Y439</f>
        <v>1856.2549019607843</v>
      </c>
      <c r="F62" s="26">
        <f>'All Sports Exp'!Y565</f>
        <v>1956.7896551724139</v>
      </c>
      <c r="G62" s="26">
        <f>'All Sports Exp'!Y691</f>
        <v>1843.4851851851852</v>
      </c>
      <c r="H62" s="26">
        <f>'All Sports Exp'!Y817</f>
        <v>1857.3951890034364</v>
      </c>
      <c r="I62" s="26">
        <f>'All Sports Exp'!Y943</f>
        <v>2026.7090909090909</v>
      </c>
      <c r="J62" s="26">
        <f>'All Sports Exp'!Y1069</f>
        <v>1806.2857142857142</v>
      </c>
      <c r="K62" s="30">
        <f t="shared" si="0"/>
        <v>17280.504016237384</v>
      </c>
      <c r="L62" s="30">
        <f t="shared" si="1"/>
        <v>1920.0560018041538</v>
      </c>
    </row>
    <row r="63" spans="1:12" x14ac:dyDescent="0.15">
      <c r="A63" s="10" t="s">
        <v>105</v>
      </c>
      <c r="B63" s="26">
        <f>'All Sports Exp'!Y62</f>
        <v>1942.0260115606936</v>
      </c>
      <c r="C63" s="26">
        <f>'All Sports Exp'!Y188</f>
        <v>1498.8901098901099</v>
      </c>
      <c r="D63" s="26">
        <f>'All Sports Exp'!Y314</f>
        <v>1375.5546448087432</v>
      </c>
      <c r="E63" s="26">
        <f>'All Sports Exp'!Y440</f>
        <v>1630.0666666666666</v>
      </c>
      <c r="F63" s="26">
        <f>'All Sports Exp'!Y566</f>
        <v>1380.3663663663663</v>
      </c>
      <c r="G63" s="26">
        <f>'All Sports Exp'!Y692</f>
        <v>1338.1515151515152</v>
      </c>
      <c r="H63" s="26">
        <f>'All Sports Exp'!Y818</f>
        <v>1170.3471074380166</v>
      </c>
      <c r="I63" s="26">
        <f>'All Sports Exp'!Y944</f>
        <v>1501.3255131964809</v>
      </c>
      <c r="J63" s="26">
        <f>'All Sports Exp'!Y1070</f>
        <v>1453.2296072507552</v>
      </c>
      <c r="K63" s="30">
        <f t="shared" si="0"/>
        <v>13289.957542329346</v>
      </c>
      <c r="L63" s="30">
        <f t="shared" si="1"/>
        <v>1476.6619491477052</v>
      </c>
    </row>
    <row r="64" spans="1:12" x14ac:dyDescent="0.15">
      <c r="A64" s="10" t="s">
        <v>106</v>
      </c>
      <c r="B64" s="26">
        <f>'All Sports Exp'!Y63</f>
        <v>1243.0898203592815</v>
      </c>
      <c r="C64" s="26">
        <f>'All Sports Exp'!Y189</f>
        <v>1301.1937499999999</v>
      </c>
      <c r="D64" s="26">
        <f>'All Sports Exp'!Y315</f>
        <v>1229.3167701863354</v>
      </c>
      <c r="E64" s="26">
        <f>'All Sports Exp'!Y441</f>
        <v>1328.1366459627329</v>
      </c>
      <c r="F64" s="26">
        <f>'All Sports Exp'!Y567</f>
        <v>1280.4191616766468</v>
      </c>
      <c r="G64" s="26">
        <f>'All Sports Exp'!Y693</f>
        <v>984.8324022346369</v>
      </c>
      <c r="H64" s="26">
        <f>'All Sports Exp'!Y819</f>
        <v>1075.6712328767123</v>
      </c>
      <c r="I64" s="26">
        <f>'All Sports Exp'!Y945</f>
        <v>1052.2312925170068</v>
      </c>
      <c r="J64" s="26">
        <f>'All Sports Exp'!Y1071</f>
        <v>1087.8513513513512</v>
      </c>
      <c r="K64" s="30">
        <f t="shared" si="0"/>
        <v>10582.742427164703</v>
      </c>
      <c r="L64" s="30">
        <f t="shared" si="1"/>
        <v>1175.8602696849671</v>
      </c>
    </row>
    <row r="65" spans="1:12" x14ac:dyDescent="0.15">
      <c r="A65" s="10" t="s">
        <v>107</v>
      </c>
      <c r="B65" s="26">
        <f>'All Sports Exp'!Y64</f>
        <v>952.45355191256829</v>
      </c>
      <c r="C65" s="26">
        <f>'All Sports Exp'!Y190</f>
        <v>826.04145077720204</v>
      </c>
      <c r="D65" s="26">
        <f>'All Sports Exp'!Y316</f>
        <v>726.23076923076928</v>
      </c>
      <c r="E65" s="26">
        <f>'All Sports Exp'!Y442</f>
        <v>914.98930481283423</v>
      </c>
      <c r="F65" s="26">
        <f>'All Sports Exp'!Y568</f>
        <v>672.49431818181813</v>
      </c>
      <c r="G65" s="26">
        <f>'All Sports Exp'!Y694</f>
        <v>728.8531073446328</v>
      </c>
      <c r="H65" s="26">
        <f>'All Sports Exp'!Y820</f>
        <v>733.27127659574467</v>
      </c>
      <c r="I65" s="26">
        <f>'All Sports Exp'!Y946</f>
        <v>605.54404145077717</v>
      </c>
      <c r="J65" s="26">
        <f>'All Sports Exp'!Y1072</f>
        <v>561.18713450292398</v>
      </c>
      <c r="K65" s="30">
        <f t="shared" si="0"/>
        <v>6721.0649548092715</v>
      </c>
      <c r="L65" s="30">
        <f t="shared" si="1"/>
        <v>746.78499497880796</v>
      </c>
    </row>
    <row r="66" spans="1:12" x14ac:dyDescent="0.15">
      <c r="A66" s="10" t="s">
        <v>108</v>
      </c>
      <c r="B66" s="26">
        <f>'All Sports Exp'!Y65</f>
        <v>624.23809523809518</v>
      </c>
      <c r="C66" s="26">
        <f>'All Sports Exp'!Y191</f>
        <v>548.72916666666663</v>
      </c>
      <c r="D66" s="26">
        <f>'All Sports Exp'!Y317</f>
        <v>570.73737373737379</v>
      </c>
      <c r="E66" s="26">
        <f>'All Sports Exp'!Y443</f>
        <v>500.22169811320754</v>
      </c>
      <c r="F66" s="26">
        <f>'All Sports Exp'!Y569</f>
        <v>755.79047619047617</v>
      </c>
      <c r="G66" s="26">
        <f>'All Sports Exp'!Y695</f>
        <v>408.45581395348836</v>
      </c>
      <c r="H66" s="26">
        <f>'All Sports Exp'!Y821</f>
        <v>517.92093023255813</v>
      </c>
      <c r="I66" s="26">
        <f>'All Sports Exp'!Y947</f>
        <v>446.88986784140968</v>
      </c>
      <c r="J66" s="26">
        <f>'All Sports Exp'!Y1073</f>
        <v>498.89005235602093</v>
      </c>
      <c r="K66" s="30">
        <f t="shared" si="0"/>
        <v>4871.8734743292953</v>
      </c>
      <c r="L66" s="30">
        <f t="shared" si="1"/>
        <v>541.3192749254772</v>
      </c>
    </row>
    <row r="67" spans="1:12" x14ac:dyDescent="0.15">
      <c r="A67" s="10" t="s">
        <v>109</v>
      </c>
      <c r="B67" s="26">
        <f>'All Sports Exp'!Y66</f>
        <v>998.55660377358492</v>
      </c>
      <c r="C67" s="26">
        <f>'All Sports Exp'!Y192</f>
        <v>1018.8150289017341</v>
      </c>
      <c r="D67" s="26">
        <f>'All Sports Exp'!Y318</f>
        <v>1397.3684210526317</v>
      </c>
      <c r="E67" s="26">
        <f>'All Sports Exp'!Y444</f>
        <v>1553.0366492146597</v>
      </c>
      <c r="F67" s="26">
        <f>'All Sports Exp'!Y570</f>
        <v>750.22564102564104</v>
      </c>
      <c r="G67" s="26">
        <f>'All Sports Exp'!Y696</f>
        <v>893.45930232558135</v>
      </c>
      <c r="H67" s="26">
        <f>'All Sports Exp'!Y822</f>
        <v>864.69651741293535</v>
      </c>
      <c r="I67" s="26">
        <f>'All Sports Exp'!Y948</f>
        <v>632.82564102564106</v>
      </c>
      <c r="J67" s="26">
        <f>'All Sports Exp'!Y1074</f>
        <v>643.52941176470586</v>
      </c>
      <c r="K67" s="30">
        <f t="shared" si="0"/>
        <v>8752.5132164971146</v>
      </c>
      <c r="L67" s="30">
        <f t="shared" si="1"/>
        <v>972.50146849967939</v>
      </c>
    </row>
    <row r="68" spans="1:12" x14ac:dyDescent="0.15">
      <c r="A68" s="10" t="s">
        <v>110</v>
      </c>
      <c r="B68" s="26">
        <f>'All Sports Exp'!Y67</f>
        <v>763.90748898678419</v>
      </c>
      <c r="C68" s="26">
        <f>'All Sports Exp'!Y193</f>
        <v>729.49553571428567</v>
      </c>
      <c r="D68" s="26">
        <f>'All Sports Exp'!Y319</f>
        <v>597.74098360655739</v>
      </c>
      <c r="E68" s="26">
        <f>'All Sports Exp'!Y445</f>
        <v>472.57320872274141</v>
      </c>
      <c r="F68" s="26">
        <f>'All Sports Exp'!Y571</f>
        <v>555.71333333333337</v>
      </c>
      <c r="G68" s="26">
        <f>'All Sports Exp'!Y697</f>
        <v>525.0756013745704</v>
      </c>
      <c r="H68" s="26">
        <f>'All Sports Exp'!Y823</f>
        <v>476.29801324503313</v>
      </c>
      <c r="I68" s="26">
        <f>'All Sports Exp'!Y949</f>
        <v>506.97894736842107</v>
      </c>
      <c r="J68" s="26">
        <f>'All Sports Exp'!Y1075</f>
        <v>457.11188811188811</v>
      </c>
      <c r="K68" s="30">
        <f t="shared" ref="K68:K128" si="2">SUM(B68:J68)</f>
        <v>5084.8950004636154</v>
      </c>
      <c r="L68" s="30">
        <f t="shared" ref="L68:L128" si="3">AVERAGE(B68:J68)</f>
        <v>564.9883333848461</v>
      </c>
    </row>
    <row r="69" spans="1:12" x14ac:dyDescent="0.15">
      <c r="A69" s="10" t="s">
        <v>111</v>
      </c>
      <c r="B69" s="26">
        <f>'All Sports Exp'!Y68</f>
        <v>689.51965065502179</v>
      </c>
      <c r="C69" s="26">
        <f>'All Sports Exp'!Y194</f>
        <v>816.36637931034488</v>
      </c>
      <c r="D69" s="26">
        <f>'All Sports Exp'!Y320</f>
        <v>586.07569721115533</v>
      </c>
      <c r="E69" s="26">
        <f>'All Sports Exp'!Y446</f>
        <v>610.77108433734941</v>
      </c>
      <c r="F69" s="26">
        <f>'All Sports Exp'!Y572</f>
        <v>598.87815126050418</v>
      </c>
      <c r="G69" s="26">
        <f>'All Sports Exp'!Y698</f>
        <v>581.25652173913045</v>
      </c>
      <c r="H69" s="26">
        <f>'All Sports Exp'!Y824</f>
        <v>620.90476190476193</v>
      </c>
      <c r="I69" s="26">
        <f>'All Sports Exp'!Y950</f>
        <v>705.77297297297298</v>
      </c>
      <c r="J69" s="26">
        <f>'All Sports Exp'!Y1076</f>
        <v>760.89847715736039</v>
      </c>
      <c r="K69" s="30">
        <f t="shared" si="2"/>
        <v>5970.4436965486011</v>
      </c>
      <c r="L69" s="30">
        <f t="shared" si="3"/>
        <v>663.38263294984461</v>
      </c>
    </row>
    <row r="70" spans="1:12" x14ac:dyDescent="0.15">
      <c r="A70" s="10" t="s">
        <v>112</v>
      </c>
      <c r="B70" s="26">
        <f>'All Sports Exp'!Y69</f>
        <v>1042.578947368421</v>
      </c>
      <c r="C70" s="26">
        <f>'All Sports Exp'!Y195</f>
        <v>998.28444444444449</v>
      </c>
      <c r="D70" s="26">
        <f>'All Sports Exp'!Y321</f>
        <v>1024.4466019417475</v>
      </c>
      <c r="E70" s="26">
        <f>'All Sports Exp'!Y447</f>
        <v>1020.9949748743719</v>
      </c>
      <c r="F70" s="26">
        <f>'All Sports Exp'!Y573</f>
        <v>1026.3674418604651</v>
      </c>
      <c r="G70" s="26">
        <f>'All Sports Exp'!Y699</f>
        <v>996.63981042654029</v>
      </c>
      <c r="H70" s="26">
        <f>'All Sports Exp'!Y825</f>
        <v>971.81280788177344</v>
      </c>
      <c r="I70" s="26">
        <f>'All Sports Exp'!Y951</f>
        <v>928.60679611650482</v>
      </c>
      <c r="J70" s="26">
        <f>'All Sports Exp'!Y1077</f>
        <v>976.65363128491617</v>
      </c>
      <c r="K70" s="30">
        <f t="shared" si="2"/>
        <v>8986.3854561991848</v>
      </c>
      <c r="L70" s="30">
        <f t="shared" si="3"/>
        <v>998.48727291102057</v>
      </c>
    </row>
    <row r="71" spans="1:12" x14ac:dyDescent="0.15">
      <c r="A71" s="10" t="s">
        <v>113</v>
      </c>
      <c r="B71" s="26">
        <f>'All Sports Exp'!Y70</f>
        <v>2124.2895752895752</v>
      </c>
      <c r="C71" s="26">
        <f>'All Sports Exp'!Y196</f>
        <v>1749.5236363636363</v>
      </c>
      <c r="D71" s="26">
        <f>'All Sports Exp'!Y322</f>
        <v>1880.6060606060605</v>
      </c>
      <c r="E71" s="26">
        <f>'All Sports Exp'!Y448</f>
        <v>1714.6528301886792</v>
      </c>
      <c r="F71" s="26">
        <f>'All Sports Exp'!Y574</f>
        <v>1710.7811320754718</v>
      </c>
      <c r="G71" s="26">
        <f>'All Sports Exp'!Y700</f>
        <v>1626.616</v>
      </c>
      <c r="H71" s="26">
        <f>'All Sports Exp'!Y826</f>
        <v>1430.0487804878048</v>
      </c>
      <c r="I71" s="26">
        <f>'All Sports Exp'!Y952</f>
        <v>1421.9205020920501</v>
      </c>
      <c r="J71" s="26">
        <f>'All Sports Exp'!Y1078</f>
        <v>1562.4144144144145</v>
      </c>
      <c r="K71" s="30">
        <f t="shared" si="2"/>
        <v>15220.852931517693</v>
      </c>
      <c r="L71" s="30">
        <f t="shared" si="3"/>
        <v>1691.2058812797436</v>
      </c>
    </row>
    <row r="72" spans="1:12" x14ac:dyDescent="0.15">
      <c r="A72" s="10" t="s">
        <v>114</v>
      </c>
      <c r="B72" s="26">
        <f>'All Sports Exp'!Y71</f>
        <v>1936.0588235294117</v>
      </c>
      <c r="C72" s="26">
        <f>'All Sports Exp'!Y197</f>
        <v>2018.4819672131148</v>
      </c>
      <c r="D72" s="26">
        <f>'All Sports Exp'!Y323</f>
        <v>1994.5846645367412</v>
      </c>
      <c r="E72" s="26">
        <f>'All Sports Exp'!Y449</f>
        <v>1717.7</v>
      </c>
      <c r="F72" s="26">
        <f>'All Sports Exp'!Y575</f>
        <v>1769.4889589905363</v>
      </c>
      <c r="G72" s="26">
        <f>'All Sports Exp'!Y701</f>
        <v>1669.7295373665481</v>
      </c>
      <c r="H72" s="26">
        <f>'All Sports Exp'!Y827</f>
        <v>1418.2080536912752</v>
      </c>
      <c r="I72" s="26">
        <f>'All Sports Exp'!Y953</f>
        <v>1794.3754512635378</v>
      </c>
      <c r="J72" s="26">
        <f>'All Sports Exp'!Y1079</f>
        <v>1666.8928571428571</v>
      </c>
      <c r="K72" s="30">
        <f t="shared" si="2"/>
        <v>15985.52031373402</v>
      </c>
      <c r="L72" s="30">
        <f t="shared" si="3"/>
        <v>1776.1689237482244</v>
      </c>
    </row>
    <row r="73" spans="1:12" x14ac:dyDescent="0.15">
      <c r="A73" s="10" t="s">
        <v>115</v>
      </c>
      <c r="B73" s="26">
        <f>'All Sports Exp'!Y72</f>
        <v>1203.4665271966528</v>
      </c>
      <c r="C73" s="26">
        <f>'All Sports Exp'!Y198</f>
        <v>723.1395348837209</v>
      </c>
      <c r="D73" s="26">
        <f>'All Sports Exp'!Y324</f>
        <v>641.25820568927793</v>
      </c>
      <c r="E73" s="26">
        <f>'All Sports Exp'!Y450</f>
        <v>904.7775280898876</v>
      </c>
      <c r="F73" s="26">
        <f>'All Sports Exp'!Y576</f>
        <v>794.19522776572671</v>
      </c>
      <c r="G73" s="26">
        <f>'All Sports Exp'!Y702</f>
        <v>700.49677419354839</v>
      </c>
      <c r="H73" s="26">
        <f>'All Sports Exp'!Y828</f>
        <v>663.13318284424383</v>
      </c>
      <c r="I73" s="26">
        <f>'All Sports Exp'!Y954</f>
        <v>680.76008968609869</v>
      </c>
      <c r="J73" s="26">
        <f>'All Sports Exp'!Y1080</f>
        <v>628.80869565217392</v>
      </c>
      <c r="K73" s="30">
        <f t="shared" si="2"/>
        <v>6940.0357660013296</v>
      </c>
      <c r="L73" s="30">
        <f t="shared" si="3"/>
        <v>771.11508511125885</v>
      </c>
    </row>
    <row r="74" spans="1:12" x14ac:dyDescent="0.15">
      <c r="A74" s="10" t="s">
        <v>116</v>
      </c>
      <c r="B74" s="26">
        <f>'All Sports Exp'!Y73</f>
        <v>1058.2163355408388</v>
      </c>
      <c r="C74" s="26">
        <f>'All Sports Exp'!Y199</f>
        <v>1023.8971553610503</v>
      </c>
      <c r="D74" s="26">
        <f>'All Sports Exp'!Y325</f>
        <v>946.39380530973449</v>
      </c>
      <c r="E74" s="26">
        <f>'All Sports Exp'!Y451</f>
        <v>993.96217494089831</v>
      </c>
      <c r="F74" s="26">
        <f>'All Sports Exp'!Y577</f>
        <v>731.80202020202023</v>
      </c>
      <c r="G74" s="26">
        <f>'All Sports Exp'!Y703</f>
        <v>828</v>
      </c>
      <c r="H74" s="26">
        <f>'All Sports Exp'!Y829</f>
        <v>638.27961165048544</v>
      </c>
      <c r="I74" s="26">
        <f>'All Sports Exp'!Y955</f>
        <v>625.55555555555554</v>
      </c>
      <c r="J74" s="26">
        <f>'All Sports Exp'!Y1081</f>
        <v>577.19427402862982</v>
      </c>
      <c r="K74" s="30">
        <f t="shared" si="2"/>
        <v>7423.3009325892126</v>
      </c>
      <c r="L74" s="30">
        <f t="shared" si="3"/>
        <v>824.81121473213477</v>
      </c>
    </row>
    <row r="75" spans="1:12" x14ac:dyDescent="0.15">
      <c r="A75" s="10" t="s">
        <v>117</v>
      </c>
      <c r="B75" s="26">
        <f>'All Sports Exp'!Y74</f>
        <v>1130.0808823529412</v>
      </c>
      <c r="C75" s="26">
        <f>'All Sports Exp'!Y200</f>
        <v>981.55839416058393</v>
      </c>
      <c r="D75" s="26">
        <f>'All Sports Exp'!Y326</f>
        <v>1025.8786764705883</v>
      </c>
      <c r="E75" s="26">
        <f>'All Sports Exp'!Y452</f>
        <v>844.67482517482517</v>
      </c>
      <c r="F75" s="26">
        <f>'All Sports Exp'!Y578</f>
        <v>798.24745762711859</v>
      </c>
      <c r="G75" s="26">
        <f>'All Sports Exp'!Y704</f>
        <v>858.81985294117646</v>
      </c>
      <c r="H75" s="26">
        <f>'All Sports Exp'!Y830</f>
        <v>1042.6942148760331</v>
      </c>
      <c r="I75" s="26">
        <f>'All Sports Exp'!Y956</f>
        <v>999.13207547169816</v>
      </c>
      <c r="J75" s="26">
        <f>'All Sports Exp'!Y1082</f>
        <v>821.28033472803349</v>
      </c>
      <c r="K75" s="30">
        <f t="shared" si="2"/>
        <v>8502.3667138029978</v>
      </c>
      <c r="L75" s="30">
        <f t="shared" si="3"/>
        <v>944.70741264477749</v>
      </c>
    </row>
    <row r="76" spans="1:12" x14ac:dyDescent="0.15">
      <c r="A76" s="10" t="s">
        <v>118</v>
      </c>
      <c r="B76" s="26">
        <f>'All Sports Exp'!Y75</f>
        <v>979.88353413654613</v>
      </c>
      <c r="C76" s="26">
        <f>'All Sports Exp'!Y201</f>
        <v>958.92741935483866</v>
      </c>
      <c r="D76" s="26">
        <f>'All Sports Exp'!Y327</f>
        <v>1081.1673469387756</v>
      </c>
      <c r="E76" s="26">
        <f>'All Sports Exp'!Y453</f>
        <v>996.07630522088357</v>
      </c>
      <c r="F76" s="26">
        <f>'All Sports Exp'!Y579</f>
        <v>1133.8934426229507</v>
      </c>
      <c r="G76" s="26">
        <f>'All Sports Exp'!Y705</f>
        <v>1140.8303571428571</v>
      </c>
      <c r="H76" s="26">
        <f>'All Sports Exp'!Y831</f>
        <v>838.61445783132535</v>
      </c>
      <c r="I76" s="26">
        <f>'All Sports Exp'!Y957</f>
        <v>863.57317073170736</v>
      </c>
      <c r="J76" s="26">
        <f>'All Sports Exp'!Y1083</f>
        <v>890.74683544303798</v>
      </c>
      <c r="K76" s="30">
        <f t="shared" si="2"/>
        <v>8883.7128694229214</v>
      </c>
      <c r="L76" s="30">
        <f t="shared" si="3"/>
        <v>987.07920771365798</v>
      </c>
    </row>
    <row r="77" spans="1:12" x14ac:dyDescent="0.15">
      <c r="A77" s="10" t="s">
        <v>119</v>
      </c>
      <c r="B77" s="26">
        <f>'All Sports Exp'!Y76</f>
        <v>1589.0220264317181</v>
      </c>
      <c r="C77" s="26">
        <f>'All Sports Exp'!Y202</f>
        <v>1549.7086956521739</v>
      </c>
      <c r="D77" s="26">
        <f>'All Sports Exp'!Y328</f>
        <v>1480.1919642857142</v>
      </c>
      <c r="E77" s="26">
        <f>'All Sports Exp'!Y454</f>
        <v>1505.8181818181818</v>
      </c>
      <c r="F77" s="26">
        <f>'All Sports Exp'!Y580</f>
        <v>1360.1549295774648</v>
      </c>
      <c r="G77" s="26">
        <f>'All Sports Exp'!Y706</f>
        <v>1438.2892156862745</v>
      </c>
      <c r="H77" s="26">
        <f>'All Sports Exp'!Y832</f>
        <v>1693.2090395480227</v>
      </c>
      <c r="I77" s="26">
        <f>'All Sports Exp'!Y958</f>
        <v>1455.0204081632653</v>
      </c>
      <c r="J77" s="26">
        <f>'All Sports Exp'!Y1084</f>
        <v>1286.8928571428571</v>
      </c>
      <c r="K77" s="30">
        <f t="shared" si="2"/>
        <v>13358.307318305671</v>
      </c>
      <c r="L77" s="30">
        <f t="shared" si="3"/>
        <v>1484.2563687006302</v>
      </c>
    </row>
    <row r="78" spans="1:12" x14ac:dyDescent="0.15">
      <c r="A78" s="10" t="s">
        <v>120</v>
      </c>
      <c r="B78" s="26">
        <f>'All Sports Exp'!Y77</f>
        <v>1071.9145728643216</v>
      </c>
      <c r="C78" s="26">
        <f>'All Sports Exp'!Y203</f>
        <v>914.13888888888891</v>
      </c>
      <c r="D78" s="26">
        <f>'All Sports Exp'!Y329</f>
        <v>936.35092348284957</v>
      </c>
      <c r="E78" s="26">
        <f>'All Sports Exp'!Y455</f>
        <v>965.03163017031625</v>
      </c>
      <c r="F78" s="26">
        <f>'All Sports Exp'!Y581</f>
        <v>979.82939632545936</v>
      </c>
      <c r="G78" s="26">
        <f>'All Sports Exp'!Y707</f>
        <v>1459.7493036211699</v>
      </c>
      <c r="H78" s="26">
        <f>'All Sports Exp'!Y833</f>
        <v>656.0054200542005</v>
      </c>
      <c r="I78" s="26">
        <f>'All Sports Exp'!Y959</f>
        <v>773.94878706199461</v>
      </c>
      <c r="J78" s="26">
        <f>'All Sports Exp'!Y1085</f>
        <v>753.07124010554094</v>
      </c>
      <c r="K78" s="30">
        <f t="shared" si="2"/>
        <v>8510.0401625747418</v>
      </c>
      <c r="L78" s="30">
        <f t="shared" si="3"/>
        <v>945.56001806386018</v>
      </c>
    </row>
    <row r="79" spans="1:12" x14ac:dyDescent="0.15">
      <c r="A79" s="10" t="s">
        <v>122</v>
      </c>
      <c r="B79" s="26">
        <f>'All Sports Exp'!Y78</f>
        <v>2379.7508532423208</v>
      </c>
      <c r="C79" s="26">
        <f>'All Sports Exp'!Y204</f>
        <v>2351.7208480565373</v>
      </c>
      <c r="D79" s="26">
        <f>'All Sports Exp'!Y330</f>
        <v>2056.872053872054</v>
      </c>
      <c r="E79" s="26">
        <f>'All Sports Exp'!Y456</f>
        <v>1961.3378378378379</v>
      </c>
      <c r="F79" s="26">
        <f>'All Sports Exp'!Y582</f>
        <v>2036.0567375886526</v>
      </c>
      <c r="G79" s="26">
        <f>'All Sports Exp'!Y708</f>
        <v>2212.0807692307694</v>
      </c>
      <c r="H79" s="26">
        <f>'All Sports Exp'!Y834</f>
        <v>1676.6753246753246</v>
      </c>
      <c r="I79" s="26">
        <f>'All Sports Exp'!Y960</f>
        <v>1698.4747474747476</v>
      </c>
      <c r="J79" s="26">
        <f>'All Sports Exp'!Y1086</f>
        <v>1541.2826855123674</v>
      </c>
      <c r="K79" s="30">
        <f t="shared" si="2"/>
        <v>17914.251857490613</v>
      </c>
      <c r="L79" s="30">
        <f t="shared" si="3"/>
        <v>1990.4724286100682</v>
      </c>
    </row>
    <row r="80" spans="1:12" x14ac:dyDescent="0.15">
      <c r="A80" s="10" t="s">
        <v>123</v>
      </c>
      <c r="B80" s="26">
        <f>'All Sports Exp'!Y79</f>
        <v>2452.4836795252227</v>
      </c>
      <c r="C80" s="26">
        <f>'All Sports Exp'!Y205</f>
        <v>2509.9501661129566</v>
      </c>
      <c r="D80" s="26">
        <f>'All Sports Exp'!Y331</f>
        <v>1933.2323529411765</v>
      </c>
      <c r="E80" s="26">
        <f>'All Sports Exp'!Y457</f>
        <v>2338.320241691843</v>
      </c>
      <c r="F80" s="26">
        <f>'All Sports Exp'!Y583</f>
        <v>1452.5291139240505</v>
      </c>
      <c r="G80" s="26">
        <f>'All Sports Exp'!Y709</f>
        <v>1551.2903225806451</v>
      </c>
      <c r="H80" s="26">
        <f>'All Sports Exp'!Y835</f>
        <v>1344.0651041666667</v>
      </c>
      <c r="I80" s="26">
        <f>'All Sports Exp'!Y961</f>
        <v>1414.7951482479784</v>
      </c>
      <c r="J80" s="26">
        <f>'All Sports Exp'!Y1087</f>
        <v>1359.1409214092141</v>
      </c>
      <c r="K80" s="30">
        <f t="shared" si="2"/>
        <v>16355.807050599755</v>
      </c>
      <c r="L80" s="30">
        <f t="shared" si="3"/>
        <v>1817.3118945110839</v>
      </c>
    </row>
    <row r="81" spans="1:12" x14ac:dyDescent="0.15">
      <c r="A81" s="10" t="s">
        <v>124</v>
      </c>
      <c r="B81" s="26">
        <f>'All Sports Exp'!Y80</f>
        <v>1002.2983606557377</v>
      </c>
      <c r="C81" s="26">
        <f>'All Sports Exp'!Y206</f>
        <v>924.37575757575758</v>
      </c>
      <c r="D81" s="26">
        <f>'All Sports Exp'!Y332</f>
        <v>840.59752321981421</v>
      </c>
      <c r="E81" s="26">
        <f>'All Sports Exp'!Y458</f>
        <v>882.72916666666663</v>
      </c>
      <c r="F81" s="26">
        <f>'All Sports Exp'!Y584</f>
        <v>850.67948717948718</v>
      </c>
      <c r="G81" s="26">
        <f>'All Sports Exp'!Y710</f>
        <v>870.62820512820508</v>
      </c>
      <c r="H81" s="26">
        <f>'All Sports Exp'!Y836</f>
        <v>865.06557377049182</v>
      </c>
      <c r="I81" s="26">
        <f>'All Sports Exp'!Y962</f>
        <v>721.19877675840974</v>
      </c>
      <c r="J81" s="26">
        <f>'All Sports Exp'!Y1088</f>
        <v>742.00347222222217</v>
      </c>
      <c r="K81" s="30">
        <f t="shared" si="2"/>
        <v>7699.5763231767924</v>
      </c>
      <c r="L81" s="30">
        <f t="shared" si="3"/>
        <v>855.5084803529769</v>
      </c>
    </row>
    <row r="82" spans="1:12" x14ac:dyDescent="0.15">
      <c r="A82" s="10" t="s">
        <v>126</v>
      </c>
      <c r="B82" s="26">
        <f>'All Sports Exp'!Y81</f>
        <v>950.66438356164383</v>
      </c>
      <c r="C82" s="26">
        <f>'All Sports Exp'!Y207</f>
        <v>607.70588235294122</v>
      </c>
      <c r="D82" s="26">
        <f>'All Sports Exp'!Y333</f>
        <v>877.03663003663007</v>
      </c>
      <c r="E82" s="26">
        <f>'All Sports Exp'!Y459</f>
        <v>753.15246636771303</v>
      </c>
      <c r="F82" s="26">
        <f>'All Sports Exp'!Y585</f>
        <v>1344.3730569948186</v>
      </c>
      <c r="G82" s="26">
        <f>'All Sports Exp'!Y711</f>
        <v>954.90950226244343</v>
      </c>
      <c r="H82" s="26">
        <f>'All Sports Exp'!Y837</f>
        <v>1412.1658291457286</v>
      </c>
      <c r="I82" s="26">
        <f>'All Sports Exp'!Y963</f>
        <v>813.64423076923072</v>
      </c>
      <c r="J82" s="26">
        <f>'All Sports Exp'!Y1089</f>
        <v>799.0051546391752</v>
      </c>
      <c r="K82" s="30">
        <f t="shared" si="2"/>
        <v>8512.6571361303249</v>
      </c>
      <c r="L82" s="30">
        <f t="shared" si="3"/>
        <v>945.85079290336944</v>
      </c>
    </row>
    <row r="83" spans="1:12" x14ac:dyDescent="0.15">
      <c r="A83" s="10" t="s">
        <v>127</v>
      </c>
      <c r="B83" s="26">
        <f>'All Sports Exp'!Y82</f>
        <v>1981.6061643835617</v>
      </c>
      <c r="C83" s="26">
        <f>'All Sports Exp'!Y208</f>
        <v>1465.3841059602648</v>
      </c>
      <c r="D83" s="26">
        <f>'All Sports Exp'!Y334</f>
        <v>1604.4661654135339</v>
      </c>
      <c r="E83" s="26">
        <f>'All Sports Exp'!Y460</f>
        <v>1688.7539682539682</v>
      </c>
      <c r="F83" s="26">
        <f>'All Sports Exp'!Y586</f>
        <v>1758.836</v>
      </c>
      <c r="G83" s="26">
        <f>'All Sports Exp'!Y712</f>
        <v>1522.5977443609022</v>
      </c>
      <c r="H83" s="26">
        <f>'All Sports Exp'!Y838</f>
        <v>1225.3059210526317</v>
      </c>
      <c r="I83" s="26">
        <f>'All Sports Exp'!Y964</f>
        <v>1266.4019292604501</v>
      </c>
      <c r="J83" s="26">
        <f>'All Sports Exp'!Y1090</f>
        <v>1152.7861635220127</v>
      </c>
      <c r="K83" s="30">
        <f t="shared" si="2"/>
        <v>13666.138162207324</v>
      </c>
      <c r="L83" s="30">
        <f t="shared" si="3"/>
        <v>1518.4597958008137</v>
      </c>
    </row>
    <row r="84" spans="1:12" x14ac:dyDescent="0.15">
      <c r="A84" s="10" t="s">
        <v>128</v>
      </c>
      <c r="B84" s="26">
        <f>'All Sports Exp'!Y83</f>
        <v>1679.7359413202935</v>
      </c>
      <c r="C84" s="26">
        <f>'All Sports Exp'!Y209</f>
        <v>1456.3244552058111</v>
      </c>
      <c r="D84" s="26">
        <f>'All Sports Exp'!Y335</f>
        <v>1253.746511627907</v>
      </c>
      <c r="E84" s="26">
        <f>'All Sports Exp'!Y461</f>
        <v>1447.0648379052368</v>
      </c>
      <c r="F84" s="26">
        <f>'All Sports Exp'!Y587</f>
        <v>1483.4386422976502</v>
      </c>
      <c r="G84" s="26">
        <f>'All Sports Exp'!Y713</f>
        <v>1253.1588541666667</v>
      </c>
      <c r="H84" s="26">
        <f>'All Sports Exp'!Y839</f>
        <v>1040.9855421686748</v>
      </c>
      <c r="I84" s="26">
        <f>'All Sports Exp'!Y965</f>
        <v>1065.5985221674878</v>
      </c>
      <c r="J84" s="26">
        <f>'All Sports Exp'!Y1091</f>
        <v>867.55242966751916</v>
      </c>
      <c r="K84" s="30">
        <f t="shared" si="2"/>
        <v>11547.605736527248</v>
      </c>
      <c r="L84" s="30">
        <f t="shared" si="3"/>
        <v>1283.0673040585832</v>
      </c>
    </row>
    <row r="85" spans="1:12" x14ac:dyDescent="0.15">
      <c r="A85" s="10" t="s">
        <v>129</v>
      </c>
      <c r="B85" s="26">
        <f>'All Sports Exp'!Y84</f>
        <v>1717.6902654867256</v>
      </c>
      <c r="C85" s="26">
        <f>'All Sports Exp'!Y210</f>
        <v>1470.1873111782477</v>
      </c>
      <c r="D85" s="26">
        <f>'All Sports Exp'!Y336</f>
        <v>1631.2558139534883</v>
      </c>
      <c r="E85" s="26">
        <f>'All Sports Exp'!Y462</f>
        <v>1558.440366972477</v>
      </c>
      <c r="F85" s="26">
        <f>'All Sports Exp'!Y588</f>
        <v>1696.4013157894738</v>
      </c>
      <c r="G85" s="26">
        <f>'All Sports Exp'!Y714</f>
        <v>1640.984520123839</v>
      </c>
      <c r="H85" s="26">
        <f>'All Sports Exp'!Y840</f>
        <v>1436.9197530864199</v>
      </c>
      <c r="I85" s="26">
        <f>'All Sports Exp'!Y966</f>
        <v>1233.5737704918033</v>
      </c>
      <c r="J85" s="26">
        <f>'All Sports Exp'!Y1092</f>
        <v>1158.5013774104684</v>
      </c>
      <c r="K85" s="30">
        <f t="shared" si="2"/>
        <v>13543.954494492942</v>
      </c>
      <c r="L85" s="30">
        <f t="shared" si="3"/>
        <v>1504.883832721438</v>
      </c>
    </row>
    <row r="86" spans="1:12" x14ac:dyDescent="0.15">
      <c r="A86" s="10" t="s">
        <v>130</v>
      </c>
      <c r="B86" s="26">
        <f>'All Sports Exp'!Y85</f>
        <v>3187.4513618677042</v>
      </c>
      <c r="C86" s="26">
        <f>'All Sports Exp'!Y211</f>
        <v>4169.7787610619471</v>
      </c>
      <c r="D86" s="26">
        <f>'All Sports Exp'!Y337</f>
        <v>3512.4595744680851</v>
      </c>
      <c r="E86" s="26">
        <f>'All Sports Exp'!Y463</f>
        <v>3356.3755274261603</v>
      </c>
      <c r="F86" s="26">
        <f>'All Sports Exp'!Y589</f>
        <v>3132.9790794979081</v>
      </c>
      <c r="G86" s="26">
        <f>'All Sports Exp'!Y715</f>
        <v>3191.8088888888888</v>
      </c>
      <c r="H86" s="26">
        <f>'All Sports Exp'!Y841</f>
        <v>2802.4481132075471</v>
      </c>
      <c r="I86" s="26">
        <f>'All Sports Exp'!Y967</f>
        <v>1926.4232558139536</v>
      </c>
      <c r="J86" s="26">
        <f>'All Sports Exp'!Y1093</f>
        <v>1794.5954545454545</v>
      </c>
      <c r="K86" s="30">
        <f t="shared" si="2"/>
        <v>27074.320016777645</v>
      </c>
      <c r="L86" s="30">
        <f t="shared" si="3"/>
        <v>3008.2577796419605</v>
      </c>
    </row>
    <row r="87" spans="1:12" x14ac:dyDescent="0.15">
      <c r="A87" s="10" t="s">
        <v>132</v>
      </c>
      <c r="B87" s="26">
        <f>'All Sports Exp'!Y86</f>
        <v>1026.6802325581396</v>
      </c>
      <c r="C87" s="26">
        <f>'All Sports Exp'!Y212</f>
        <v>829.98387096774195</v>
      </c>
      <c r="D87" s="26">
        <f>'All Sports Exp'!Y338</f>
        <v>570.1295336787565</v>
      </c>
      <c r="E87" s="26">
        <f>'All Sports Exp'!Y464</f>
        <v>453.69651741293535</v>
      </c>
      <c r="F87" s="26">
        <f>'All Sports Exp'!Y590</f>
        <v>577</v>
      </c>
      <c r="G87" s="26">
        <f>'All Sports Exp'!Y716</f>
        <v>701.14754098360652</v>
      </c>
      <c r="H87" s="26">
        <f>'All Sports Exp'!Y842</f>
        <v>620.98749999999995</v>
      </c>
      <c r="I87" s="26">
        <f>'All Sports Exp'!Y968</f>
        <v>544.96531791907512</v>
      </c>
      <c r="J87" s="26">
        <f>'All Sports Exp'!Y1094</f>
        <v>543.51282051282055</v>
      </c>
      <c r="K87" s="30">
        <f t="shared" si="2"/>
        <v>5868.103334033076</v>
      </c>
      <c r="L87" s="30">
        <f t="shared" si="3"/>
        <v>652.01148155923067</v>
      </c>
    </row>
    <row r="88" spans="1:12" x14ac:dyDescent="0.15">
      <c r="A88" s="10" t="s">
        <v>133</v>
      </c>
      <c r="B88" s="26">
        <f>'All Sports Exp'!Y87</f>
        <v>431.29834254143645</v>
      </c>
      <c r="C88" s="26">
        <f>'All Sports Exp'!Y213</f>
        <v>303.80790960451975</v>
      </c>
      <c r="D88" s="26">
        <f>'All Sports Exp'!Y339</f>
        <v>349.77840909090907</v>
      </c>
      <c r="E88" s="26">
        <f>'All Sports Exp'!Y465</f>
        <v>248.81025641025641</v>
      </c>
      <c r="F88" s="26">
        <f>'All Sports Exp'!Y591</f>
        <v>224.07272727272726</v>
      </c>
      <c r="G88" s="26">
        <f>'All Sports Exp'!Y717</f>
        <v>259.45714285714286</v>
      </c>
      <c r="H88" s="26">
        <f>'All Sports Exp'!Y843</f>
        <v>328.53846153846155</v>
      </c>
      <c r="I88" s="26">
        <f>'All Sports Exp'!Y969</f>
        <v>398.98360655737707</v>
      </c>
      <c r="J88" s="26">
        <f>'All Sports Exp'!Y1095</f>
        <v>435.07758620689657</v>
      </c>
      <c r="K88" s="30">
        <f t="shared" si="2"/>
        <v>2979.8244420797273</v>
      </c>
      <c r="L88" s="30">
        <f t="shared" si="3"/>
        <v>331.09160467552528</v>
      </c>
    </row>
    <row r="89" spans="1:12" x14ac:dyDescent="0.15">
      <c r="A89" s="10" t="s">
        <v>134</v>
      </c>
      <c r="B89" s="26">
        <f>'All Sports Exp'!Y88</f>
        <v>2105.2794117647059</v>
      </c>
      <c r="C89" s="26">
        <f>'All Sports Exp'!Y214</f>
        <v>1702.7372881355932</v>
      </c>
      <c r="D89" s="26">
        <f>'All Sports Exp'!Y340</f>
        <v>1569.1483375959078</v>
      </c>
      <c r="E89" s="26">
        <f>'All Sports Exp'!Y466</f>
        <v>1486.6325966850829</v>
      </c>
      <c r="F89" s="26">
        <f>'All Sports Exp'!Y592</f>
        <v>1403.1912568306011</v>
      </c>
      <c r="G89" s="26">
        <f>'All Sports Exp'!Y718</f>
        <v>1070.8530183727034</v>
      </c>
      <c r="H89" s="26">
        <f>'All Sports Exp'!Y844</f>
        <v>1283.9074626865672</v>
      </c>
      <c r="I89" s="26">
        <f>'All Sports Exp'!Y970</f>
        <v>1173.8103975535169</v>
      </c>
      <c r="J89" s="26">
        <f>'All Sports Exp'!Y1096</f>
        <v>988.64450867052028</v>
      </c>
      <c r="K89" s="30">
        <f t="shared" si="2"/>
        <v>12784.204278295198</v>
      </c>
      <c r="L89" s="30">
        <f t="shared" si="3"/>
        <v>1420.4671420327998</v>
      </c>
    </row>
    <row r="90" spans="1:12" x14ac:dyDescent="0.15">
      <c r="A90" s="10" t="s">
        <v>135</v>
      </c>
      <c r="B90" s="26">
        <f>'All Sports Exp'!Y89</f>
        <v>1583.2164179104477</v>
      </c>
      <c r="C90" s="26">
        <f>'All Sports Exp'!Y215</f>
        <v>1357.0647482014388</v>
      </c>
      <c r="D90" s="26">
        <f>'All Sports Exp'!Y341</f>
        <v>1683.1509433962265</v>
      </c>
      <c r="E90" s="26">
        <f>'All Sports Exp'!Y467</f>
        <v>1727.8921933085501</v>
      </c>
      <c r="F90" s="26">
        <f>'All Sports Exp'!Y593</f>
        <v>1066.8357664233577</v>
      </c>
      <c r="G90" s="26">
        <f>'All Sports Exp'!Y719</f>
        <v>951.56551724137933</v>
      </c>
      <c r="H90" s="26">
        <f>'All Sports Exp'!Y845</f>
        <v>896.62152777777783</v>
      </c>
      <c r="I90" s="26">
        <f>'All Sports Exp'!Y971</f>
        <v>1031.2977346278317</v>
      </c>
      <c r="J90" s="26">
        <f>'All Sports Exp'!Y1097</f>
        <v>874.93920972644378</v>
      </c>
      <c r="K90" s="30">
        <f t="shared" si="2"/>
        <v>11172.584058613453</v>
      </c>
      <c r="L90" s="30">
        <f t="shared" si="3"/>
        <v>1241.3982287348281</v>
      </c>
    </row>
    <row r="91" spans="1:12" x14ac:dyDescent="0.15">
      <c r="A91" s="10" t="s">
        <v>137</v>
      </c>
      <c r="B91" s="26">
        <f>'All Sports Exp'!Y90</f>
        <v>749.39627659574467</v>
      </c>
      <c r="C91" s="26">
        <f>'All Sports Exp'!Y216</f>
        <v>868.2</v>
      </c>
      <c r="D91" s="26">
        <f>'All Sports Exp'!Y342</f>
        <v>858.35042735042737</v>
      </c>
      <c r="E91" s="26">
        <f>'All Sports Exp'!Y468</f>
        <v>596.84224598930484</v>
      </c>
      <c r="F91" s="26">
        <f>'All Sports Exp'!Y594</f>
        <v>676.66016713091926</v>
      </c>
      <c r="G91" s="26">
        <f>'All Sports Exp'!Y720</f>
        <v>732.3412073490814</v>
      </c>
      <c r="H91" s="26">
        <f>'All Sports Exp'!Y846</f>
        <v>696.68123393316193</v>
      </c>
      <c r="I91" s="26">
        <f>'All Sports Exp'!Y972</f>
        <v>776.438829787234</v>
      </c>
      <c r="J91" s="26">
        <f>'All Sports Exp'!Y1098</f>
        <v>648.90243902439022</v>
      </c>
      <c r="K91" s="30">
        <f t="shared" si="2"/>
        <v>6603.8128271602636</v>
      </c>
      <c r="L91" s="30">
        <f t="shared" si="3"/>
        <v>733.75698079558481</v>
      </c>
    </row>
    <row r="92" spans="1:12" x14ac:dyDescent="0.15">
      <c r="A92" s="10" t="s">
        <v>138</v>
      </c>
      <c r="B92" s="26">
        <f>'All Sports Exp'!Y91</f>
        <v>1046.9175257731958</v>
      </c>
      <c r="C92" s="26">
        <f>'All Sports Exp'!Y217</f>
        <v>959.99502487562188</v>
      </c>
      <c r="D92" s="26">
        <f>'All Sports Exp'!Y343</f>
        <v>1051.3417085427136</v>
      </c>
      <c r="E92" s="26">
        <f>'All Sports Exp'!Y469</f>
        <v>873.01357466063348</v>
      </c>
      <c r="F92" s="26">
        <f>'All Sports Exp'!Y595</f>
        <v>1060.4895833333333</v>
      </c>
      <c r="G92" s="26">
        <f>'All Sports Exp'!Y721</f>
        <v>1025</v>
      </c>
      <c r="H92" s="26">
        <f>'All Sports Exp'!Y847</f>
        <v>1062.5212765957447</v>
      </c>
      <c r="I92" s="26">
        <f>'All Sports Exp'!Y973</f>
        <v>1697.6397058823529</v>
      </c>
      <c r="J92" s="26">
        <f>'All Sports Exp'!Y1099</f>
        <v>1458.7391304347825</v>
      </c>
      <c r="K92" s="30">
        <f t="shared" si="2"/>
        <v>10235.657530098377</v>
      </c>
      <c r="L92" s="30">
        <f t="shared" si="3"/>
        <v>1137.2952811220418</v>
      </c>
    </row>
    <row r="93" spans="1:12" x14ac:dyDescent="0.15">
      <c r="A93" s="10" t="s">
        <v>139</v>
      </c>
      <c r="B93" s="26">
        <f>'All Sports Exp'!Y92</f>
        <v>2161.6082089552237</v>
      </c>
      <c r="C93" s="26">
        <f>'All Sports Exp'!Y218</f>
        <v>1685.5322580645161</v>
      </c>
      <c r="D93" s="26">
        <f>'All Sports Exp'!Y344</f>
        <v>1406.5179282868526</v>
      </c>
      <c r="E93" s="26">
        <f>'All Sports Exp'!Y470</f>
        <v>1425.6359832635983</v>
      </c>
      <c r="F93" s="26">
        <f>'All Sports Exp'!Y596</f>
        <v>1517.8547008547009</v>
      </c>
      <c r="G93" s="26">
        <f>'All Sports Exp'!Y722</f>
        <v>1174.9786324786326</v>
      </c>
      <c r="H93" s="26">
        <f>'All Sports Exp'!Y848</f>
        <v>1157.6613545816733</v>
      </c>
      <c r="I93" s="26">
        <f>'All Sports Exp'!Y974</f>
        <v>1103.0084388185653</v>
      </c>
      <c r="J93" s="26">
        <f>'All Sports Exp'!Y1100</f>
        <v>1079.1484098939929</v>
      </c>
      <c r="K93" s="30">
        <f t="shared" si="2"/>
        <v>12711.945915197755</v>
      </c>
      <c r="L93" s="30">
        <f t="shared" si="3"/>
        <v>1412.4384350219727</v>
      </c>
    </row>
    <row r="94" spans="1:12" x14ac:dyDescent="0.15">
      <c r="A94" s="10" t="s">
        <v>140</v>
      </c>
      <c r="B94" s="26">
        <f>'All Sports Exp'!Y93</f>
        <v>1473.322695035461</v>
      </c>
      <c r="C94" s="26">
        <f>'All Sports Exp'!Y219</f>
        <v>1269.5494880546075</v>
      </c>
      <c r="D94" s="26">
        <f>'All Sports Exp'!Y345</f>
        <v>1290.0226086956523</v>
      </c>
      <c r="E94" s="26">
        <f>'All Sports Exp'!Y471</f>
        <v>1175.6546762589928</v>
      </c>
      <c r="F94" s="26">
        <f>'All Sports Exp'!Y597</f>
        <v>1291.1369863013699</v>
      </c>
      <c r="G94" s="26">
        <f>'All Sports Exp'!Y723</f>
        <v>1392.0687622789783</v>
      </c>
      <c r="H94" s="26">
        <f>'All Sports Exp'!Y849</f>
        <v>1295.0484496124031</v>
      </c>
      <c r="I94" s="26">
        <f>'All Sports Exp'!Y975</f>
        <v>971.89823874755382</v>
      </c>
      <c r="J94" s="26">
        <f>'All Sports Exp'!Y1101</f>
        <v>1155.9291338582677</v>
      </c>
      <c r="K94" s="30">
        <f t="shared" si="2"/>
        <v>11314.631038843287</v>
      </c>
      <c r="L94" s="30">
        <f t="shared" si="3"/>
        <v>1257.1812265381429</v>
      </c>
    </row>
    <row r="95" spans="1:12" x14ac:dyDescent="0.15">
      <c r="A95" s="10" t="s">
        <v>141</v>
      </c>
      <c r="B95" s="26">
        <f>'All Sports Exp'!Y94</f>
        <v>1389.3438202247191</v>
      </c>
      <c r="C95" s="26">
        <f>'All Sports Exp'!Y220</f>
        <v>1039.5953389830509</v>
      </c>
      <c r="D95" s="26">
        <f>'All Sports Exp'!Y346</f>
        <v>933.79487179487182</v>
      </c>
      <c r="E95" s="26">
        <f>'All Sports Exp'!Y472</f>
        <v>1152.1035196687371</v>
      </c>
      <c r="F95" s="26">
        <f>'All Sports Exp'!Y598</f>
        <v>1031.0383064516129</v>
      </c>
      <c r="G95" s="26">
        <f>'All Sports Exp'!Y724</f>
        <v>930.42514970059881</v>
      </c>
      <c r="H95" s="26">
        <f>'All Sports Exp'!Y850</f>
        <v>856.81102362204729</v>
      </c>
      <c r="I95" s="26">
        <f>'All Sports Exp'!Y976</f>
        <v>772.44656488549617</v>
      </c>
      <c r="J95" s="26">
        <f>'All Sports Exp'!Y1102</f>
        <v>782.11244979919684</v>
      </c>
      <c r="K95" s="30">
        <f t="shared" si="2"/>
        <v>8887.6710451303315</v>
      </c>
      <c r="L95" s="30">
        <f t="shared" si="3"/>
        <v>987.51900501448131</v>
      </c>
    </row>
    <row r="96" spans="1:12" x14ac:dyDescent="0.15">
      <c r="A96" s="10" t="s">
        <v>143</v>
      </c>
      <c r="B96" s="26">
        <f>'All Sports Exp'!Y95</f>
        <v>2634.205882352941</v>
      </c>
      <c r="C96" s="26">
        <f>'All Sports Exp'!Y221</f>
        <v>2047.5219298245613</v>
      </c>
      <c r="D96" s="26">
        <f>'All Sports Exp'!Y347</f>
        <v>2053.5818965517242</v>
      </c>
      <c r="E96" s="26">
        <f>'All Sports Exp'!Y473</f>
        <v>1826.1144067796611</v>
      </c>
      <c r="F96" s="26">
        <f>'All Sports Exp'!Y599</f>
        <v>1840.7402597402597</v>
      </c>
      <c r="G96" s="26">
        <f>'All Sports Exp'!Y725</f>
        <v>1988.6046511627908</v>
      </c>
      <c r="H96" s="26">
        <f>'All Sports Exp'!Y851</f>
        <v>1899.5223880597016</v>
      </c>
      <c r="I96" s="26">
        <f>'All Sports Exp'!Y977</f>
        <v>2206.8598726114651</v>
      </c>
      <c r="J96" s="26">
        <f>'All Sports Exp'!Y1103</f>
        <v>1992.5586206896551</v>
      </c>
      <c r="K96" s="30">
        <f t="shared" si="2"/>
        <v>18489.709907772762</v>
      </c>
      <c r="L96" s="30">
        <f t="shared" si="3"/>
        <v>2054.4122119747512</v>
      </c>
    </row>
    <row r="97" spans="1:12" x14ac:dyDescent="0.15">
      <c r="A97" s="10" t="s">
        <v>144</v>
      </c>
      <c r="B97" s="26">
        <f>'All Sports Exp'!Y96</f>
        <v>1524.8253968253969</v>
      </c>
      <c r="C97" s="26">
        <f>'All Sports Exp'!Y222</f>
        <v>1446.9237804878048</v>
      </c>
      <c r="D97" s="26">
        <f>'All Sports Exp'!Y348</f>
        <v>1584.456204379562</v>
      </c>
      <c r="E97" s="26">
        <f>'All Sports Exp'!Y474</f>
        <v>1662.9418181818182</v>
      </c>
      <c r="F97" s="26">
        <f>'All Sports Exp'!Y600</f>
        <v>1352.6014492753623</v>
      </c>
      <c r="G97" s="26">
        <f>'All Sports Exp'!Y726</f>
        <v>1266.9418181818182</v>
      </c>
      <c r="H97" s="26">
        <f>'All Sports Exp'!Y852</f>
        <v>1400.0346153846153</v>
      </c>
      <c r="I97" s="26">
        <f>'All Sports Exp'!Y978</f>
        <v>1417.2631578947369</v>
      </c>
      <c r="J97" s="26">
        <f>'All Sports Exp'!Y1104</f>
        <v>1230.3076923076924</v>
      </c>
      <c r="K97" s="30">
        <f t="shared" si="2"/>
        <v>12886.295932918805</v>
      </c>
      <c r="L97" s="30">
        <f t="shared" si="3"/>
        <v>1431.8106592132006</v>
      </c>
    </row>
    <row r="98" spans="1:12" x14ac:dyDescent="0.15">
      <c r="A98" s="10" t="s">
        <v>146</v>
      </c>
      <c r="B98" s="26">
        <f>'All Sports Exp'!Y97</f>
        <v>1542.9602977667494</v>
      </c>
      <c r="C98" s="26">
        <f>'All Sports Exp'!Y223</f>
        <v>1587.0191256830601</v>
      </c>
      <c r="D98" s="26">
        <f>'All Sports Exp'!Y349</f>
        <v>1694.2060439560439</v>
      </c>
      <c r="E98" s="26">
        <f>'All Sports Exp'!Y475</f>
        <v>1698.7527472527472</v>
      </c>
      <c r="F98" s="26">
        <f>'All Sports Exp'!Y601</f>
        <v>1582.2753164556962</v>
      </c>
      <c r="G98" s="26">
        <f>'All Sports Exp'!Y727</f>
        <v>1518.0707692307692</v>
      </c>
      <c r="H98" s="26">
        <f>'All Sports Exp'!Y853</f>
        <v>1380.4579439252336</v>
      </c>
      <c r="I98" s="26">
        <f>'All Sports Exp'!Y979</f>
        <v>1246.2211838006231</v>
      </c>
      <c r="J98" s="26">
        <f>'All Sports Exp'!Y1105</f>
        <v>1057.8960244648317</v>
      </c>
      <c r="K98" s="30">
        <f t="shared" si="2"/>
        <v>13307.859452535753</v>
      </c>
      <c r="L98" s="30">
        <f t="shared" si="3"/>
        <v>1478.6510502817503</v>
      </c>
    </row>
    <row r="99" spans="1:12" x14ac:dyDescent="0.15">
      <c r="A99" s="10" t="s">
        <v>148</v>
      </c>
      <c r="B99" s="26">
        <f>'All Sports Exp'!Y98</f>
        <v>1338.8739837398373</v>
      </c>
      <c r="C99" s="26">
        <f>'All Sports Exp'!Y224</f>
        <v>1320.4469026548672</v>
      </c>
      <c r="D99" s="26">
        <f>'All Sports Exp'!Y350</f>
        <v>1111.1814516129032</v>
      </c>
      <c r="E99" s="26">
        <f>'All Sports Exp'!Y476</f>
        <v>1104.3514644351465</v>
      </c>
      <c r="F99" s="26">
        <f>'All Sports Exp'!Y602</f>
        <v>927.6875</v>
      </c>
      <c r="G99" s="26">
        <f>'All Sports Exp'!Y728</f>
        <v>913.78544061302682</v>
      </c>
      <c r="H99" s="26">
        <f>'All Sports Exp'!Y854</f>
        <v>1034.7201834862385</v>
      </c>
      <c r="I99" s="26">
        <f>'All Sports Exp'!Y980</f>
        <v>789.19838056680157</v>
      </c>
      <c r="J99" s="26">
        <f>'All Sports Exp'!Y1106</f>
        <v>861.3849206349206</v>
      </c>
      <c r="K99" s="30">
        <f t="shared" si="2"/>
        <v>9401.6302277437426</v>
      </c>
      <c r="L99" s="30">
        <f t="shared" si="3"/>
        <v>1044.6255808604158</v>
      </c>
    </row>
    <row r="100" spans="1:12" x14ac:dyDescent="0.15">
      <c r="A100" s="10" t="s">
        <v>150</v>
      </c>
      <c r="B100" s="26">
        <f>'All Sports Exp'!Y99</f>
        <v>743.9387755102041</v>
      </c>
      <c r="C100" s="26">
        <f>'All Sports Exp'!Y225</f>
        <v>1066.1975806451612</v>
      </c>
      <c r="D100" s="26">
        <f>'All Sports Exp'!Y351</f>
        <v>859.41732283464569</v>
      </c>
      <c r="E100" s="26">
        <f>'All Sports Exp'!Y477</f>
        <v>569.78838174273858</v>
      </c>
      <c r="F100" s="26">
        <f>'All Sports Exp'!Y603</f>
        <v>585.55066079295159</v>
      </c>
      <c r="G100" s="26">
        <f>'All Sports Exp'!Y729</f>
        <v>529.49350649350652</v>
      </c>
      <c r="H100" s="26">
        <f>'All Sports Exp'!Y855</f>
        <v>424.52813852813853</v>
      </c>
      <c r="I100" s="26">
        <f>'All Sports Exp'!Y981</f>
        <v>449.62637362637361</v>
      </c>
      <c r="J100" s="26">
        <f>'All Sports Exp'!Y1107</f>
        <v>392.25912408759126</v>
      </c>
      <c r="K100" s="30">
        <f t="shared" si="2"/>
        <v>5620.7998642613111</v>
      </c>
      <c r="L100" s="30">
        <f t="shared" si="3"/>
        <v>624.53331825125679</v>
      </c>
    </row>
    <row r="101" spans="1:12" x14ac:dyDescent="0.15">
      <c r="A101" s="10" t="s">
        <v>151</v>
      </c>
      <c r="B101" s="26">
        <f>'All Sports Exp'!Y100</f>
        <v>836.10954063604242</v>
      </c>
      <c r="C101" s="26">
        <f>'All Sports Exp'!Y226</f>
        <v>680.71631205673759</v>
      </c>
      <c r="D101" s="26">
        <f>'All Sports Exp'!Y352</f>
        <v>718.40944881889766</v>
      </c>
      <c r="E101" s="26">
        <f>'All Sports Exp'!Y478</f>
        <v>693.18631178707221</v>
      </c>
      <c r="F101" s="26">
        <f>'All Sports Exp'!Y604</f>
        <v>619.20143884892082</v>
      </c>
      <c r="G101" s="26">
        <f>'All Sports Exp'!Y730</f>
        <v>598.89619377162626</v>
      </c>
      <c r="H101" s="26">
        <f>'All Sports Exp'!Y856</f>
        <v>581.76351351351354</v>
      </c>
      <c r="I101" s="26">
        <f>'All Sports Exp'!Y982</f>
        <v>604.06498194945846</v>
      </c>
      <c r="J101" s="26">
        <f>'All Sports Exp'!Y1108</f>
        <v>580.73809523809518</v>
      </c>
      <c r="K101" s="30">
        <f t="shared" si="2"/>
        <v>5913.0858366203638</v>
      </c>
      <c r="L101" s="30">
        <f t="shared" si="3"/>
        <v>657.00953740226259</v>
      </c>
    </row>
    <row r="102" spans="1:12" x14ac:dyDescent="0.15">
      <c r="A102" s="10" t="s">
        <v>152</v>
      </c>
      <c r="B102" s="26">
        <f>'All Sports Exp'!Y101</f>
        <v>1100.1855203619909</v>
      </c>
      <c r="C102" s="26">
        <f>'All Sports Exp'!Y227</f>
        <v>1020.4307692307692</v>
      </c>
      <c r="D102" s="26">
        <f>'All Sports Exp'!Y353</f>
        <v>835.27405857740587</v>
      </c>
      <c r="E102" s="26">
        <f>'All Sports Exp'!Y479</f>
        <v>1139.1147132169576</v>
      </c>
      <c r="F102" s="26">
        <f>'All Sports Exp'!Y605</f>
        <v>1078.2190476190476</v>
      </c>
      <c r="G102" s="26">
        <f>'All Sports Exp'!Y731</f>
        <v>957.85211267605632</v>
      </c>
      <c r="H102" s="26">
        <f>'All Sports Exp'!Y857</f>
        <v>969.33168316831689</v>
      </c>
      <c r="I102" s="26">
        <f>'All Sports Exp'!Y983</f>
        <v>1160.5050761421319</v>
      </c>
      <c r="J102" s="26">
        <f>'All Sports Exp'!Y1109</f>
        <v>965.02985074626861</v>
      </c>
      <c r="K102" s="30">
        <f t="shared" si="2"/>
        <v>9225.9428317389447</v>
      </c>
      <c r="L102" s="30">
        <f t="shared" si="3"/>
        <v>1025.1047590821049</v>
      </c>
    </row>
    <row r="103" spans="1:12" x14ac:dyDescent="0.15">
      <c r="A103" s="10" t="s">
        <v>153</v>
      </c>
      <c r="B103" s="26">
        <f>'All Sports Exp'!Y102</f>
        <v>1030.3069306930693</v>
      </c>
      <c r="C103" s="26">
        <f>'All Sports Exp'!Y228</f>
        <v>817.25490196078431</v>
      </c>
      <c r="D103" s="26">
        <f>'All Sports Exp'!Y354</f>
        <v>999.16062176165804</v>
      </c>
      <c r="E103" s="26">
        <f>'All Sports Exp'!Y480</f>
        <v>835.71770334928226</v>
      </c>
      <c r="F103" s="26">
        <f>'All Sports Exp'!Y606</f>
        <v>849.1343283582089</v>
      </c>
      <c r="G103" s="26">
        <f>'All Sports Exp'!Y732</f>
        <v>644.82352941176475</v>
      </c>
      <c r="H103" s="26">
        <f>'All Sports Exp'!Y858</f>
        <v>599.32142857142856</v>
      </c>
      <c r="I103" s="26">
        <f>'All Sports Exp'!Y984</f>
        <v>584.29910714285711</v>
      </c>
      <c r="J103" s="26">
        <f>'All Sports Exp'!Y1110</f>
        <v>359.95689655172413</v>
      </c>
      <c r="K103" s="30">
        <f t="shared" si="2"/>
        <v>6719.9754478007762</v>
      </c>
      <c r="L103" s="30">
        <f t="shared" si="3"/>
        <v>746.66393864453073</v>
      </c>
    </row>
    <row r="104" spans="1:12" x14ac:dyDescent="0.15">
      <c r="A104" s="10" t="s">
        <v>154</v>
      </c>
      <c r="B104" s="26">
        <f>'All Sports Exp'!Y103</f>
        <v>752.75784753363234</v>
      </c>
      <c r="C104" s="26">
        <f>'All Sports Exp'!Y229</f>
        <v>569.44104803493451</v>
      </c>
      <c r="D104" s="26">
        <f>'All Sports Exp'!Y355</f>
        <v>572.07042253521126</v>
      </c>
      <c r="E104" s="26">
        <f>'All Sports Exp'!Y481</f>
        <v>475.39269406392697</v>
      </c>
      <c r="F104" s="26">
        <f>'All Sports Exp'!Y607</f>
        <v>541.92488262910797</v>
      </c>
      <c r="G104" s="26">
        <f>'All Sports Exp'!Y733</f>
        <v>598.73399014778329</v>
      </c>
      <c r="H104" s="26">
        <f>'All Sports Exp'!Y859</f>
        <v>429.01851851851853</v>
      </c>
      <c r="I104" s="26">
        <f>'All Sports Exp'!Y985</f>
        <v>350.12145748987854</v>
      </c>
      <c r="J104" s="26">
        <f>'All Sports Exp'!Y1111</f>
        <v>376.47457627118644</v>
      </c>
      <c r="K104" s="30">
        <f t="shared" si="2"/>
        <v>4665.9354372241796</v>
      </c>
      <c r="L104" s="30">
        <f t="shared" si="3"/>
        <v>518.43727080268661</v>
      </c>
    </row>
    <row r="105" spans="1:12" x14ac:dyDescent="0.15">
      <c r="A105" s="10" t="s">
        <v>155</v>
      </c>
      <c r="B105" s="26">
        <f>'All Sports Exp'!Y104</f>
        <v>1749.8057142857142</v>
      </c>
      <c r="C105" s="26">
        <f>'All Sports Exp'!Y230</f>
        <v>1449.5</v>
      </c>
      <c r="D105" s="26">
        <f>'All Sports Exp'!Y356</f>
        <v>1409.467787114846</v>
      </c>
      <c r="E105" s="26">
        <f>'All Sports Exp'!Y482</f>
        <v>1316.5807365439093</v>
      </c>
      <c r="F105" s="26">
        <f>'All Sports Exp'!Y608</f>
        <v>1257.072972972973</v>
      </c>
      <c r="G105" s="26">
        <f>'All Sports Exp'!Y734</f>
        <v>1165.3246753246754</v>
      </c>
      <c r="H105" s="26">
        <f>'All Sports Exp'!Y860</f>
        <v>1100.9044117647059</v>
      </c>
      <c r="I105" s="26">
        <f>'All Sports Exp'!Y986</f>
        <v>1236.235142118863</v>
      </c>
      <c r="J105" s="26">
        <f>'All Sports Exp'!Y1112</f>
        <v>1240.4010840108401</v>
      </c>
      <c r="K105" s="30">
        <f t="shared" si="2"/>
        <v>11925.292524136528</v>
      </c>
      <c r="L105" s="30">
        <f t="shared" si="3"/>
        <v>1325.0325026818364</v>
      </c>
    </row>
    <row r="106" spans="1:12" x14ac:dyDescent="0.15">
      <c r="A106" s="10" t="s">
        <v>156</v>
      </c>
      <c r="B106" s="26">
        <f>'All Sports Exp'!Y105</f>
        <v>1553.7723577235772</v>
      </c>
      <c r="C106" s="26">
        <f>'All Sports Exp'!Y231</f>
        <v>1800.5067750677506</v>
      </c>
      <c r="D106" s="26">
        <f>'All Sports Exp'!Y357</f>
        <v>1760.5056497175142</v>
      </c>
      <c r="E106" s="26">
        <f>'All Sports Exp'!Y483</f>
        <v>1367</v>
      </c>
      <c r="F106" s="26">
        <f>'All Sports Exp'!Y609</f>
        <v>1185.6240208877284</v>
      </c>
      <c r="G106" s="26">
        <f>'All Sports Exp'!Y735</f>
        <v>1387.5471698113208</v>
      </c>
      <c r="H106" s="26">
        <f>'All Sports Exp'!Y861</f>
        <v>1337.0883977900553</v>
      </c>
      <c r="I106" s="26">
        <f>'All Sports Exp'!Y987</f>
        <v>1507.7175792507205</v>
      </c>
      <c r="J106" s="26">
        <f>'All Sports Exp'!Y1113</f>
        <v>1108.5338541666667</v>
      </c>
      <c r="K106" s="30">
        <f t="shared" si="2"/>
        <v>13008.295804415335</v>
      </c>
      <c r="L106" s="30">
        <f t="shared" si="3"/>
        <v>1445.3662004905927</v>
      </c>
    </row>
    <row r="107" spans="1:12" x14ac:dyDescent="0.15">
      <c r="A107" s="10" t="s">
        <v>157</v>
      </c>
      <c r="B107" s="26">
        <f>'All Sports Exp'!Y106</f>
        <v>2035.8992805755395</v>
      </c>
      <c r="C107" s="26">
        <f>'All Sports Exp'!Y232</f>
        <v>1441.8206896551724</v>
      </c>
      <c r="D107" s="26">
        <f>'All Sports Exp'!Y358</f>
        <v>1419.6453900709221</v>
      </c>
      <c r="E107" s="26">
        <f>'All Sports Exp'!Y484</f>
        <v>1440.3498233215548</v>
      </c>
      <c r="F107" s="26">
        <f>'All Sports Exp'!Y610</f>
        <v>1341.0797342192691</v>
      </c>
      <c r="G107" s="26">
        <f>'All Sports Exp'!Y736</f>
        <v>1192.4921135646687</v>
      </c>
      <c r="H107" s="26">
        <f>'All Sports Exp'!Y862</f>
        <v>1124.7243816254418</v>
      </c>
      <c r="I107" s="26">
        <f>'All Sports Exp'!Y988</f>
        <v>1161.0439560439561</v>
      </c>
      <c r="J107" s="26">
        <f>'All Sports Exp'!Y1114</f>
        <v>1209.7104247104246</v>
      </c>
      <c r="K107" s="30">
        <f t="shared" si="2"/>
        <v>12366.765793786948</v>
      </c>
      <c r="L107" s="30">
        <f t="shared" si="3"/>
        <v>1374.0850881985498</v>
      </c>
    </row>
    <row r="108" spans="1:12" x14ac:dyDescent="0.15">
      <c r="A108" s="10" t="s">
        <v>158</v>
      </c>
      <c r="B108" s="26">
        <f>'All Sports Exp'!Y107</f>
        <v>2138.2239382239381</v>
      </c>
      <c r="C108" s="26">
        <f>'All Sports Exp'!Y233</f>
        <v>1134.8316151202748</v>
      </c>
      <c r="D108" s="26">
        <f>'All Sports Exp'!Y359</f>
        <v>1521.1471571906354</v>
      </c>
      <c r="E108" s="26">
        <f>'All Sports Exp'!Y485</f>
        <v>1240.1428571428571</v>
      </c>
      <c r="F108" s="26">
        <f>'All Sports Exp'!Y611</f>
        <v>1087.2222222222222</v>
      </c>
      <c r="G108" s="26">
        <f>'All Sports Exp'!Y737</f>
        <v>1233.0657894736842</v>
      </c>
      <c r="H108" s="26">
        <f>'All Sports Exp'!Y863</f>
        <v>1120.5211726384364</v>
      </c>
      <c r="I108" s="26">
        <f>'All Sports Exp'!Y989</f>
        <v>1181.6704119850187</v>
      </c>
      <c r="J108" s="26">
        <f>'All Sports Exp'!Y1115</f>
        <v>1056.8088235294117</v>
      </c>
      <c r="K108" s="30">
        <f t="shared" si="2"/>
        <v>11713.633987526478</v>
      </c>
      <c r="L108" s="30">
        <f t="shared" si="3"/>
        <v>1301.514887502942</v>
      </c>
    </row>
    <row r="109" spans="1:12" x14ac:dyDescent="0.15">
      <c r="A109" s="10" t="s">
        <v>159</v>
      </c>
      <c r="B109" s="26">
        <f>'All Sports Exp'!Y108</f>
        <v>438.09714285714284</v>
      </c>
      <c r="C109" s="26">
        <f>'All Sports Exp'!Y234</f>
        <v>348.74316939890713</v>
      </c>
      <c r="D109" s="26">
        <f>'All Sports Exp'!Y360</f>
        <v>543.0322580645161</v>
      </c>
      <c r="E109" s="26">
        <f>'All Sports Exp'!Y486</f>
        <v>674.30107526881716</v>
      </c>
      <c r="F109" s="26">
        <f>'All Sports Exp'!Y612</f>
        <v>873.38202247191009</v>
      </c>
      <c r="G109" s="26">
        <f>'All Sports Exp'!Y738</f>
        <v>863.17341040462429</v>
      </c>
      <c r="H109" s="26">
        <f>'All Sports Exp'!Y864</f>
        <v>816.92993630573244</v>
      </c>
      <c r="I109" s="26">
        <f>'All Sports Exp'!Y990</f>
        <v>943.92715231788077</v>
      </c>
      <c r="J109" s="26">
        <f>'All Sports Exp'!Y1116</f>
        <v>883.29729729729729</v>
      </c>
      <c r="K109" s="30">
        <f t="shared" si="2"/>
        <v>6384.8834643868277</v>
      </c>
      <c r="L109" s="30">
        <f t="shared" si="3"/>
        <v>709.43149604298083</v>
      </c>
    </row>
    <row r="110" spans="1:12" x14ac:dyDescent="0.15">
      <c r="A110" s="10" t="s">
        <v>160</v>
      </c>
      <c r="B110" s="26">
        <f>'All Sports Exp'!Y109</f>
        <v>1822.5391061452515</v>
      </c>
      <c r="C110" s="26">
        <f>'All Sports Exp'!Y235</f>
        <v>1717.7315068493151</v>
      </c>
      <c r="D110" s="26">
        <f>'All Sports Exp'!Y361</f>
        <v>1449.6246648793565</v>
      </c>
      <c r="E110" s="26">
        <f>'All Sports Exp'!Y487</f>
        <v>1358.8266666666666</v>
      </c>
      <c r="F110" s="26">
        <f>'All Sports Exp'!Y613</f>
        <v>1376.8753315649867</v>
      </c>
      <c r="G110" s="26">
        <f>'All Sports Exp'!Y739</f>
        <v>1230.2380952380952</v>
      </c>
      <c r="H110" s="26">
        <f>'All Sports Exp'!Y865</f>
        <v>1211.2776280323451</v>
      </c>
      <c r="I110" s="26">
        <f>'All Sports Exp'!Y991</f>
        <v>1078.0970350404314</v>
      </c>
      <c r="J110" s="26">
        <f>'All Sports Exp'!Y1117</f>
        <v>996.83195592286506</v>
      </c>
      <c r="K110" s="30">
        <f t="shared" si="2"/>
        <v>12242.041990339314</v>
      </c>
      <c r="L110" s="30">
        <f t="shared" si="3"/>
        <v>1360.2268878154794</v>
      </c>
    </row>
    <row r="111" spans="1:12" x14ac:dyDescent="0.15">
      <c r="A111" s="10" t="s">
        <v>161</v>
      </c>
      <c r="B111" s="26">
        <f>'All Sports Exp'!Y110</f>
        <v>990.54368932038835</v>
      </c>
      <c r="C111" s="26">
        <f>'All Sports Exp'!Y236</f>
        <v>991.64646464646466</v>
      </c>
      <c r="D111" s="26">
        <f>'All Sports Exp'!Y362</f>
        <v>916.20123839009284</v>
      </c>
      <c r="E111" s="26">
        <f>'All Sports Exp'!Y488</f>
        <v>849.99331103678935</v>
      </c>
      <c r="F111" s="26">
        <f>'All Sports Exp'!Y614</f>
        <v>1094.5882352941176</v>
      </c>
      <c r="G111" s="26">
        <f>'All Sports Exp'!Y740</f>
        <v>765.28318584070792</v>
      </c>
      <c r="H111" s="26">
        <f>'All Sports Exp'!Y866</f>
        <v>932.3741935483871</v>
      </c>
      <c r="I111" s="26">
        <f>'All Sports Exp'!Y992</f>
        <v>610.52515723270437</v>
      </c>
      <c r="J111" s="26">
        <f>'All Sports Exp'!Y1118</f>
        <v>609.37412587412587</v>
      </c>
      <c r="K111" s="30">
        <f t="shared" si="2"/>
        <v>7760.5296011837772</v>
      </c>
      <c r="L111" s="30">
        <f t="shared" si="3"/>
        <v>862.28106679819746</v>
      </c>
    </row>
    <row r="112" spans="1:12" x14ac:dyDescent="0.15">
      <c r="A112" s="10" t="s">
        <v>162</v>
      </c>
      <c r="B112" s="26">
        <f>'All Sports Exp'!Y111</f>
        <v>1572.0326797385621</v>
      </c>
      <c r="C112" s="26">
        <f>'All Sports Exp'!Y237</f>
        <v>1317.0670926517571</v>
      </c>
      <c r="D112" s="26">
        <f>'All Sports Exp'!Y363</f>
        <v>1131.6882716049383</v>
      </c>
      <c r="E112" s="26">
        <f>'All Sports Exp'!Y489</f>
        <v>1143.8692810457517</v>
      </c>
      <c r="F112" s="26">
        <f>'All Sports Exp'!Y615</f>
        <v>1134.9782608695652</v>
      </c>
      <c r="G112" s="26">
        <f>'All Sports Exp'!Y741</f>
        <v>914.47933884297515</v>
      </c>
      <c r="H112" s="26">
        <f>'All Sports Exp'!Y867</f>
        <v>754.21367521367517</v>
      </c>
      <c r="I112" s="26">
        <f>'All Sports Exp'!Y993</f>
        <v>1149.5224719101125</v>
      </c>
      <c r="J112" s="26">
        <f>'All Sports Exp'!Y1119</f>
        <v>925.13056379821955</v>
      </c>
      <c r="K112" s="30">
        <f t="shared" si="2"/>
        <v>10042.981635675555</v>
      </c>
      <c r="L112" s="30">
        <f t="shared" si="3"/>
        <v>1115.8868484083951</v>
      </c>
    </row>
    <row r="113" spans="1:12" x14ac:dyDescent="0.15">
      <c r="A113" s="10" t="s">
        <v>163</v>
      </c>
      <c r="B113" s="26">
        <f>'All Sports Exp'!Y112</f>
        <v>964.63428571428574</v>
      </c>
      <c r="C113" s="26">
        <f>'All Sports Exp'!Y238</f>
        <v>785.61881188118809</v>
      </c>
      <c r="D113" s="26">
        <f>'All Sports Exp'!Y364</f>
        <v>747.79126213592235</v>
      </c>
      <c r="E113" s="26">
        <f>'All Sports Exp'!Y490</f>
        <v>844.70810810810815</v>
      </c>
      <c r="F113" s="26">
        <f>'All Sports Exp'!Y616</f>
        <v>925.60344827586209</v>
      </c>
      <c r="G113" s="26">
        <f>'All Sports Exp'!Y742</f>
        <v>909.02531645569616</v>
      </c>
      <c r="H113" s="26">
        <f>'All Sports Exp'!Y868</f>
        <v>805.77192982456143</v>
      </c>
      <c r="I113" s="26">
        <f>'All Sports Exp'!Y994</f>
        <v>844.73456790123453</v>
      </c>
      <c r="J113" s="26">
        <f>'All Sports Exp'!Y1120</f>
        <v>989.76422764227641</v>
      </c>
      <c r="K113" s="30">
        <f t="shared" si="2"/>
        <v>7817.6519579391343</v>
      </c>
      <c r="L113" s="30">
        <f t="shared" si="3"/>
        <v>868.6279953265705</v>
      </c>
    </row>
    <row r="114" spans="1:12" x14ac:dyDescent="0.15">
      <c r="A114" s="10" t="s">
        <v>164</v>
      </c>
      <c r="B114" s="26">
        <f>'All Sports Exp'!Y113</f>
        <v>636.55252918287943</v>
      </c>
      <c r="C114" s="26">
        <f>'All Sports Exp'!Y239</f>
        <v>707.82186234817812</v>
      </c>
      <c r="D114" s="26">
        <f>'All Sports Exp'!Y365</f>
        <v>840.38759689922483</v>
      </c>
      <c r="E114" s="26">
        <f>'All Sports Exp'!Y491</f>
        <v>781.96511627906978</v>
      </c>
      <c r="F114" s="26">
        <f>'All Sports Exp'!Y617</f>
        <v>615.1710037174721</v>
      </c>
      <c r="G114" s="26">
        <f>'All Sports Exp'!Y743</f>
        <v>487.41911764705884</v>
      </c>
      <c r="H114" s="26">
        <f>'All Sports Exp'!Y869</f>
        <v>589.09854014598545</v>
      </c>
      <c r="I114" s="26">
        <f>'All Sports Exp'!Y995</f>
        <v>442.88805970149252</v>
      </c>
      <c r="J114" s="26">
        <f>'All Sports Exp'!Y1121</f>
        <v>372.92857142857144</v>
      </c>
      <c r="K114" s="30">
        <f t="shared" si="2"/>
        <v>5474.2323973499324</v>
      </c>
      <c r="L114" s="30">
        <f t="shared" si="3"/>
        <v>608.24804414999244</v>
      </c>
    </row>
    <row r="115" spans="1:12" x14ac:dyDescent="0.15">
      <c r="A115" s="10" t="s">
        <v>165</v>
      </c>
      <c r="B115" s="26">
        <f>'All Sports Exp'!Y114</f>
        <v>977.41176470588232</v>
      </c>
      <c r="C115" s="26">
        <f>'All Sports Exp'!Y240</f>
        <v>957.23305084745766</v>
      </c>
      <c r="D115" s="26">
        <f>'All Sports Exp'!Y366</f>
        <v>905.98091603053433</v>
      </c>
      <c r="E115" s="26">
        <f>'All Sports Exp'!Y492</f>
        <v>818.54506437768237</v>
      </c>
      <c r="F115" s="26">
        <f>'All Sports Exp'!Y618</f>
        <v>839.23886639676118</v>
      </c>
      <c r="G115" s="26">
        <f>'All Sports Exp'!Y744</f>
        <v>706.89272030651341</v>
      </c>
      <c r="H115" s="26">
        <f>'All Sports Exp'!Y870</f>
        <v>750.6182572614108</v>
      </c>
      <c r="I115" s="26">
        <f>'All Sports Exp'!Y996</f>
        <v>886.59360730593608</v>
      </c>
      <c r="J115" s="26">
        <f>'All Sports Exp'!Y1122</f>
        <v>821.70222222222219</v>
      </c>
      <c r="K115" s="30">
        <f t="shared" si="2"/>
        <v>7664.2164694544008</v>
      </c>
      <c r="L115" s="30">
        <f t="shared" si="3"/>
        <v>851.57960771715568</v>
      </c>
    </row>
    <row r="116" spans="1:12" x14ac:dyDescent="0.15">
      <c r="A116" s="10" t="s">
        <v>166</v>
      </c>
      <c r="B116" s="26">
        <f>'All Sports Exp'!Y115</f>
        <v>1839.5921985815603</v>
      </c>
      <c r="C116" s="26">
        <f>'All Sports Exp'!Y241</f>
        <v>2053.80073800738</v>
      </c>
      <c r="D116" s="26">
        <f>'All Sports Exp'!Y367</f>
        <v>1896.5272727272727</v>
      </c>
      <c r="E116" s="26">
        <f>'All Sports Exp'!Y493</f>
        <v>2270.4285714285716</v>
      </c>
      <c r="F116" s="26">
        <f>'All Sports Exp'!Y619</f>
        <v>1831.4978540772531</v>
      </c>
      <c r="G116" s="26">
        <f>'All Sports Exp'!Y745</f>
        <v>1536.4327731092437</v>
      </c>
      <c r="H116" s="26">
        <f>'All Sports Exp'!Y871</f>
        <v>1442.46875</v>
      </c>
      <c r="I116" s="26">
        <f>'All Sports Exp'!Y997</f>
        <v>1363.2415254237287</v>
      </c>
      <c r="J116" s="26">
        <f>'All Sports Exp'!Y1123</f>
        <v>1118.8515283842794</v>
      </c>
      <c r="K116" s="30">
        <f t="shared" si="2"/>
        <v>15352.841211739289</v>
      </c>
      <c r="L116" s="30">
        <f t="shared" si="3"/>
        <v>1705.87124574881</v>
      </c>
    </row>
    <row r="117" spans="1:12" x14ac:dyDescent="0.15">
      <c r="A117" s="10" t="s">
        <v>167</v>
      </c>
      <c r="B117" s="26">
        <f>'All Sports Exp'!Y116</f>
        <v>1360.60201511335</v>
      </c>
      <c r="C117" s="26">
        <f>'All Sports Exp'!Y242</f>
        <v>1090.0864197530864</v>
      </c>
      <c r="D117" s="26">
        <f>'All Sports Exp'!Y368</f>
        <v>1011.759894459103</v>
      </c>
      <c r="E117" s="26">
        <f>'All Sports Exp'!Y494</f>
        <v>1351.7257142857143</v>
      </c>
      <c r="F117" s="26">
        <f>'All Sports Exp'!Y620</f>
        <v>1068.4304812834225</v>
      </c>
      <c r="G117" s="26">
        <f>'All Sports Exp'!Y746</f>
        <v>1035.7716535433071</v>
      </c>
      <c r="H117" s="26">
        <f>'All Sports Exp'!Y872</f>
        <v>1203.5604719764012</v>
      </c>
      <c r="I117" s="26">
        <f>'All Sports Exp'!Y998</f>
        <v>1237.4274193548388</v>
      </c>
      <c r="J117" s="26">
        <f>'All Sports Exp'!Y1124</f>
        <v>850.49865229110515</v>
      </c>
      <c r="K117" s="30">
        <f t="shared" si="2"/>
        <v>10209.862722060328</v>
      </c>
      <c r="L117" s="30">
        <f t="shared" si="3"/>
        <v>1134.4291913400366</v>
      </c>
    </row>
    <row r="118" spans="1:12" x14ac:dyDescent="0.15">
      <c r="A118" s="10" t="s">
        <v>168</v>
      </c>
      <c r="B118" s="26">
        <f>'All Sports Exp'!Y117</f>
        <v>1450.1766304347825</v>
      </c>
      <c r="C118" s="26">
        <f>'All Sports Exp'!Y243</f>
        <v>1309.2064343163538</v>
      </c>
      <c r="D118" s="26">
        <f>'All Sports Exp'!Y369</f>
        <v>1174.5244565217392</v>
      </c>
      <c r="E118" s="26">
        <f>'All Sports Exp'!Y495</f>
        <v>1173.3995157384988</v>
      </c>
      <c r="F118" s="26">
        <f>'All Sports Exp'!Y621</f>
        <v>1220.2055837563453</v>
      </c>
      <c r="G118" s="26">
        <f>'All Sports Exp'!Y747</f>
        <v>1153.2034739454095</v>
      </c>
      <c r="H118" s="26">
        <f>'All Sports Exp'!Y873</f>
        <v>1110.716577540107</v>
      </c>
      <c r="I118" s="26">
        <f>'All Sports Exp'!Y999</f>
        <v>974.22347629796843</v>
      </c>
      <c r="J118" s="26">
        <f>'All Sports Exp'!Y1125</f>
        <v>727.34106728538279</v>
      </c>
      <c r="K118" s="30">
        <f t="shared" si="2"/>
        <v>10292.997215836587</v>
      </c>
      <c r="L118" s="30">
        <f t="shared" si="3"/>
        <v>1143.6663573151764</v>
      </c>
    </row>
    <row r="119" spans="1:12" x14ac:dyDescent="0.15">
      <c r="A119" s="10" t="s">
        <v>170</v>
      </c>
      <c r="B119" s="26">
        <f>'All Sports Exp'!Y118</f>
        <v>1198.9661016949153</v>
      </c>
      <c r="C119" s="26">
        <f>'All Sports Exp'!Y244</f>
        <v>1044.1737288135594</v>
      </c>
      <c r="D119" s="26">
        <f>'All Sports Exp'!Y370</f>
        <v>1047.0173535791757</v>
      </c>
      <c r="E119" s="26">
        <f>'All Sports Exp'!Y496</f>
        <v>1041.4415011037527</v>
      </c>
      <c r="F119" s="26">
        <f>'All Sports Exp'!Y622</f>
        <v>874.60659340659345</v>
      </c>
      <c r="G119" s="26">
        <f>'All Sports Exp'!Y748</f>
        <v>759.14395393474092</v>
      </c>
      <c r="H119" s="26">
        <f>'All Sports Exp'!Y874</f>
        <v>667.85820895522386</v>
      </c>
      <c r="I119" s="26">
        <f>'All Sports Exp'!Y1000</f>
        <v>673.18959107806688</v>
      </c>
      <c r="J119" s="26">
        <f>'All Sports Exp'!Y1126</f>
        <v>596.53483992467045</v>
      </c>
      <c r="K119" s="30">
        <f t="shared" si="2"/>
        <v>7902.9318724906989</v>
      </c>
      <c r="L119" s="30">
        <f t="shared" si="3"/>
        <v>878.10354138785544</v>
      </c>
    </row>
    <row r="120" spans="1:12" x14ac:dyDescent="0.15">
      <c r="A120" s="10" t="s">
        <v>172</v>
      </c>
      <c r="B120" s="26">
        <f>'All Sports Exp'!Y119</f>
        <v>678.5447470817121</v>
      </c>
      <c r="C120" s="26">
        <f>'All Sports Exp'!Y245</f>
        <v>766.09777777777776</v>
      </c>
      <c r="D120" s="26">
        <f>'All Sports Exp'!Y371</f>
        <v>615.7389380530974</v>
      </c>
      <c r="E120" s="26">
        <f>'All Sports Exp'!Y497</f>
        <v>1078.4535315985131</v>
      </c>
      <c r="F120" s="26">
        <f>'All Sports Exp'!Y623</f>
        <v>844.01556420233464</v>
      </c>
      <c r="G120" s="26">
        <f>'All Sports Exp'!Y749</f>
        <v>855.13043478260875</v>
      </c>
      <c r="H120" s="26">
        <f>'All Sports Exp'!Y875</f>
        <v>632.66816143497761</v>
      </c>
      <c r="I120" s="26">
        <f>'All Sports Exp'!Y1001</f>
        <v>661.80733944954125</v>
      </c>
      <c r="J120" s="26">
        <f>'All Sports Exp'!Y1127</f>
        <v>633.57777777777778</v>
      </c>
      <c r="K120" s="30">
        <f t="shared" si="2"/>
        <v>6766.0342721583402</v>
      </c>
      <c r="L120" s="30">
        <f t="shared" si="3"/>
        <v>751.78158579537114</v>
      </c>
    </row>
    <row r="121" spans="1:12" x14ac:dyDescent="0.15">
      <c r="A121" s="10" t="s">
        <v>174</v>
      </c>
      <c r="B121" s="26">
        <f>'All Sports Exp'!Y120</f>
        <v>569.39644970414201</v>
      </c>
      <c r="C121" s="26">
        <f>'All Sports Exp'!Y246</f>
        <v>591.77352941176468</v>
      </c>
      <c r="D121" s="26">
        <f>'All Sports Exp'!Y372</f>
        <v>574.09467455621302</v>
      </c>
      <c r="E121" s="26">
        <f>'All Sports Exp'!Y498</f>
        <v>578.86686390532543</v>
      </c>
      <c r="F121" s="26">
        <f>'All Sports Exp'!Y624</f>
        <v>620.91212121212118</v>
      </c>
      <c r="G121" s="26">
        <f>'All Sports Exp'!Y750</f>
        <v>701.8745644599303</v>
      </c>
      <c r="H121" s="26">
        <f>'All Sports Exp'!Y876</f>
        <v>733.78571428571433</v>
      </c>
      <c r="I121" s="26">
        <f>'All Sports Exp'!Y1002</f>
        <v>583.64528301886787</v>
      </c>
      <c r="J121" s="26">
        <f>'All Sports Exp'!Y1128</f>
        <v>589.48905109489056</v>
      </c>
      <c r="K121" s="30">
        <f t="shared" si="2"/>
        <v>5543.8382516489701</v>
      </c>
      <c r="L121" s="30">
        <f t="shared" si="3"/>
        <v>615.98202796099667</v>
      </c>
    </row>
    <row r="122" spans="1:12" x14ac:dyDescent="0.15">
      <c r="A122" s="10" t="s">
        <v>175</v>
      </c>
      <c r="B122" s="26">
        <f>'All Sports Exp'!Y121</f>
        <v>1987.7401960784314</v>
      </c>
      <c r="C122" s="26">
        <f>'All Sports Exp'!Y247</f>
        <v>2183.2713567839196</v>
      </c>
      <c r="D122" s="26">
        <f>'All Sports Exp'!Y373</f>
        <v>2217.4095238095238</v>
      </c>
      <c r="E122" s="26">
        <f>'All Sports Exp'!Y499</f>
        <v>2085.6969696969695</v>
      </c>
      <c r="F122" s="26">
        <f>'All Sports Exp'!Y625</f>
        <v>1932.6618357487923</v>
      </c>
      <c r="G122" s="26">
        <f>'All Sports Exp'!Y751</f>
        <v>1757.7676767676767</v>
      </c>
      <c r="H122" s="26">
        <f>'All Sports Exp'!Y877</f>
        <v>1607.0862944162436</v>
      </c>
      <c r="I122" s="26">
        <f>'All Sports Exp'!Y1003</f>
        <v>2027.5961538461538</v>
      </c>
      <c r="J122" s="26">
        <f>'All Sports Exp'!Y1129</f>
        <v>1713.7142857142858</v>
      </c>
      <c r="K122" s="30">
        <f t="shared" si="2"/>
        <v>17512.944292861997</v>
      </c>
      <c r="L122" s="30">
        <f t="shared" si="3"/>
        <v>1945.8826992068887</v>
      </c>
    </row>
    <row r="123" spans="1:12" x14ac:dyDescent="0.15">
      <c r="A123" s="10" t="s">
        <v>176</v>
      </c>
      <c r="B123" s="26">
        <f>'All Sports Exp'!Y122</f>
        <v>1572.6451612903227</v>
      </c>
      <c r="C123" s="26">
        <f>'All Sports Exp'!Y248</f>
        <v>1442.3194444444443</v>
      </c>
      <c r="D123" s="26">
        <f>'All Sports Exp'!Y374</f>
        <v>1426.2996632996633</v>
      </c>
      <c r="E123" s="26">
        <f>'All Sports Exp'!Y500</f>
        <v>1440.3626760563379</v>
      </c>
      <c r="F123" s="26">
        <f>'All Sports Exp'!Y626</f>
        <v>1540.9580152671756</v>
      </c>
      <c r="G123" s="26">
        <f>'All Sports Exp'!Y752</f>
        <v>1298.7986798679867</v>
      </c>
      <c r="H123" s="26">
        <f>'All Sports Exp'!Y878</f>
        <v>1122.2158730158731</v>
      </c>
      <c r="I123" s="26">
        <f>'All Sports Exp'!Y1004</f>
        <v>1341.5197368421052</v>
      </c>
      <c r="J123" s="26">
        <f>'All Sports Exp'!Y1130</f>
        <v>1155.3006993006993</v>
      </c>
      <c r="K123" s="30">
        <f t="shared" si="2"/>
        <v>12340.41994938461</v>
      </c>
      <c r="L123" s="30">
        <f t="shared" si="3"/>
        <v>1371.1577721538456</v>
      </c>
    </row>
    <row r="124" spans="1:12" x14ac:dyDescent="0.15">
      <c r="A124" s="10" t="s">
        <v>177</v>
      </c>
      <c r="B124" s="26">
        <f>'All Sports Exp'!Y123</f>
        <v>1519.8066037735848</v>
      </c>
      <c r="C124" s="26">
        <f>'All Sports Exp'!Y249</f>
        <v>1736.5027322404371</v>
      </c>
      <c r="D124" s="26">
        <f>'All Sports Exp'!Y375</f>
        <v>1669.016393442623</v>
      </c>
      <c r="E124" s="26">
        <f>'All Sports Exp'!Y501</f>
        <v>1455.1293532338309</v>
      </c>
      <c r="F124" s="26">
        <f>'All Sports Exp'!Y627</f>
        <v>1670.2905027932961</v>
      </c>
      <c r="G124" s="26">
        <f>'All Sports Exp'!Y753</f>
        <v>1328.2352941176471</v>
      </c>
      <c r="H124" s="26">
        <f>'All Sports Exp'!Y879</f>
        <v>1192.6101694915253</v>
      </c>
      <c r="I124" s="26">
        <f>'All Sports Exp'!Y1005</f>
        <v>1190.0290697674418</v>
      </c>
      <c r="J124" s="26">
        <f>'All Sports Exp'!Y1131</f>
        <v>1174.1304347826087</v>
      </c>
      <c r="K124" s="30">
        <f t="shared" si="2"/>
        <v>12935.750553642993</v>
      </c>
      <c r="L124" s="30">
        <f t="shared" si="3"/>
        <v>1437.3056170714435</v>
      </c>
    </row>
    <row r="125" spans="1:12" x14ac:dyDescent="0.15">
      <c r="A125" s="10" t="s">
        <v>178</v>
      </c>
      <c r="B125" s="26">
        <f>'All Sports Exp'!Y124</f>
        <v>1728.0065573770491</v>
      </c>
      <c r="C125" s="26">
        <f>'All Sports Exp'!Y250</f>
        <v>1281.6301775147929</v>
      </c>
      <c r="D125" s="26">
        <f>'All Sports Exp'!Y376</f>
        <v>1300.905487804878</v>
      </c>
      <c r="E125" s="26">
        <f>'All Sports Exp'!Y502</f>
        <v>1235.4826589595375</v>
      </c>
      <c r="F125" s="26">
        <f>'All Sports Exp'!Y628</f>
        <v>1331.55</v>
      </c>
      <c r="G125" s="26">
        <f>'All Sports Exp'!Y754</f>
        <v>1327.5919003115264</v>
      </c>
      <c r="H125" s="26">
        <f>'All Sports Exp'!Y880</f>
        <v>986.15286624203827</v>
      </c>
      <c r="I125" s="26">
        <f>'All Sports Exp'!Y1006</f>
        <v>978.99652777777783</v>
      </c>
      <c r="J125" s="26">
        <f>'All Sports Exp'!Y1132</f>
        <v>845.08070175438593</v>
      </c>
      <c r="K125" s="30">
        <f t="shared" si="2"/>
        <v>11015.396877741987</v>
      </c>
      <c r="L125" s="30">
        <f t="shared" si="3"/>
        <v>1223.9329864157762</v>
      </c>
    </row>
    <row r="126" spans="1:12" x14ac:dyDescent="0.15">
      <c r="A126" s="10" t="s">
        <v>179</v>
      </c>
      <c r="B126" s="26">
        <f>'All Sports Exp'!Y125</f>
        <v>1633.458904109589</v>
      </c>
      <c r="C126" s="26">
        <f>'All Sports Exp'!Y251</f>
        <v>1796.1411764705883</v>
      </c>
      <c r="D126" s="26">
        <f>'All Sports Exp'!Y377</f>
        <v>1678.8892857142857</v>
      </c>
      <c r="E126" s="26">
        <f>'All Sports Exp'!Y503</f>
        <v>1508.367601246106</v>
      </c>
      <c r="F126" s="26">
        <f>'All Sports Exp'!Y629</f>
        <v>1571.4802631578948</v>
      </c>
      <c r="G126" s="26">
        <f>'All Sports Exp'!Y755</f>
        <v>1254.1920731707316</v>
      </c>
      <c r="H126" s="26">
        <f>'All Sports Exp'!Y881</f>
        <v>1023.1651376146789</v>
      </c>
      <c r="I126" s="26">
        <f>'All Sports Exp'!Y1007</f>
        <v>1023.28025477707</v>
      </c>
      <c r="J126" s="26">
        <f>'All Sports Exp'!Y1133</f>
        <v>763.12023460410558</v>
      </c>
      <c r="K126" s="30">
        <f t="shared" si="2"/>
        <v>12252.094930865051</v>
      </c>
      <c r="L126" s="30">
        <f t="shared" si="3"/>
        <v>1361.3438812072279</v>
      </c>
    </row>
    <row r="127" spans="1:12" x14ac:dyDescent="0.15">
      <c r="A127" s="10" t="s">
        <v>180</v>
      </c>
      <c r="B127" s="26">
        <f>'All Sports Exp'!Y126</f>
        <v>1170.3265306122448</v>
      </c>
      <c r="C127" s="26">
        <f>'All Sports Exp'!Y252</f>
        <v>890.42</v>
      </c>
      <c r="D127" s="26">
        <f>'All Sports Exp'!Y378</f>
        <v>969.01459854014604</v>
      </c>
      <c r="E127" s="26">
        <f>'All Sports Exp'!Y504</f>
        <v>905.33766233766232</v>
      </c>
      <c r="F127" s="26">
        <f>'All Sports Exp'!Y630</f>
        <v>888.78672985781986</v>
      </c>
      <c r="G127" s="26">
        <f>'All Sports Exp'!Y756</f>
        <v>848.98395721925135</v>
      </c>
      <c r="H127" s="26">
        <f>'All Sports Exp'!Y882</f>
        <v>824.03015075376879</v>
      </c>
      <c r="I127" s="26">
        <f>'All Sports Exp'!Y1008</f>
        <v>841.98907103825138</v>
      </c>
      <c r="J127" s="26">
        <f>'All Sports Exp'!Y1134</f>
        <v>715.10880829015548</v>
      </c>
      <c r="K127" s="30">
        <f t="shared" si="2"/>
        <v>8053.9975086492996</v>
      </c>
      <c r="L127" s="30">
        <f t="shared" si="3"/>
        <v>894.88861207214438</v>
      </c>
    </row>
    <row r="128" spans="1:12" x14ac:dyDescent="0.15">
      <c r="A128" s="10" t="s">
        <v>181</v>
      </c>
      <c r="B128" s="26">
        <f>'All Sports Exp'!Y127</f>
        <v>540.70044052863432</v>
      </c>
      <c r="C128" s="26">
        <f>'All Sports Exp'!Y253</f>
        <v>433.15384615384613</v>
      </c>
      <c r="D128" s="26">
        <f>'All Sports Exp'!Y379</f>
        <v>431.30303030303031</v>
      </c>
      <c r="E128" s="26">
        <f>'All Sports Exp'!Y505</f>
        <v>597.02415458937196</v>
      </c>
      <c r="F128" s="26">
        <f>'All Sports Exp'!Y631</f>
        <v>368.66511627906976</v>
      </c>
      <c r="G128" s="26">
        <f>'All Sports Exp'!Y757</f>
        <v>282.94930875576034</v>
      </c>
      <c r="H128" s="26">
        <f>'All Sports Exp'!Y883</f>
        <v>343.50495049504951</v>
      </c>
      <c r="I128" s="26">
        <f>'All Sports Exp'!Y1009</f>
        <v>266.10526315789474</v>
      </c>
      <c r="J128" s="26">
        <f>'All Sports Exp'!Y1135</f>
        <v>305.57798165137615</v>
      </c>
      <c r="K128" s="30">
        <f t="shared" si="2"/>
        <v>3568.9840919140333</v>
      </c>
      <c r="L128" s="30">
        <f t="shared" si="3"/>
        <v>396.55378799044814</v>
      </c>
    </row>
    <row r="129" spans="1:10" ht="14" x14ac:dyDescent="0.15">
      <c r="A129" s="32" t="s">
        <v>213</v>
      </c>
      <c r="B129" s="33">
        <f>SUM(B3:B128)</f>
        <v>162483.882408426</v>
      </c>
      <c r="C129" s="33">
        <f>SUM(C3:C128)</f>
        <v>149348.53314308828</v>
      </c>
      <c r="D129" s="33">
        <f t="shared" ref="D129:J129" si="4">SUM(D3:D128)</f>
        <v>145473.08592662367</v>
      </c>
      <c r="E129" s="33">
        <f t="shared" si="4"/>
        <v>140992.3015189787</v>
      </c>
      <c r="F129" s="33">
        <f t="shared" si="4"/>
        <v>137130.79513947913</v>
      </c>
      <c r="G129" s="33">
        <f t="shared" si="4"/>
        <v>128154.82090106299</v>
      </c>
      <c r="H129" s="33">
        <f t="shared" si="4"/>
        <v>119577.43363326319</v>
      </c>
      <c r="I129" s="33">
        <f t="shared" si="4"/>
        <v>119448.26188164017</v>
      </c>
      <c r="J129" s="33">
        <f t="shared" si="4"/>
        <v>109301.11288145746</v>
      </c>
    </row>
    <row r="130" spans="1:10" ht="14" x14ac:dyDescent="0.15">
      <c r="A130" s="32" t="s">
        <v>215</v>
      </c>
      <c r="B130" s="33">
        <f>AVERAGE(B3:B128)</f>
        <v>1289.5546222890953</v>
      </c>
      <c r="C130" s="33">
        <f t="shared" ref="C130:J130" si="5">AVERAGE(C3:C128)</f>
        <v>1185.3058185959387</v>
      </c>
      <c r="D130" s="33">
        <f t="shared" si="5"/>
        <v>1154.5483010049497</v>
      </c>
      <c r="E130" s="33">
        <f t="shared" si="5"/>
        <v>1118.9865199918945</v>
      </c>
      <c r="F130" s="33">
        <f t="shared" si="5"/>
        <v>1088.3396439641201</v>
      </c>
      <c r="G130" s="33">
        <f t="shared" si="5"/>
        <v>1017.1017531830396</v>
      </c>
      <c r="H130" s="33">
        <f t="shared" si="5"/>
        <v>949.02725105764443</v>
      </c>
      <c r="I130" s="33">
        <f t="shared" si="5"/>
        <v>948.00207842571558</v>
      </c>
      <c r="J130" s="33">
        <f t="shared" si="5"/>
        <v>867.46914985283695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CF96-F58E-E04F-BFC0-A28C0F872AE2}">
  <dimension ref="A1:J45"/>
  <sheetViews>
    <sheetView tabSelected="1" zoomScale="150" zoomScaleNormal="229" workbookViewId="0">
      <selection activeCell="B51" sqref="B51"/>
    </sheetView>
  </sheetViews>
  <sheetFormatPr baseColWidth="10" defaultRowHeight="13" x14ac:dyDescent="0.15"/>
  <cols>
    <col min="2" max="7" width="20.83203125" customWidth="1"/>
    <col min="10" max="10" width="11.6640625" bestFit="1" customWidth="1"/>
  </cols>
  <sheetData>
    <row r="1" spans="1:10" ht="68" x14ac:dyDescent="0.2">
      <c r="A1" s="37" t="s">
        <v>209</v>
      </c>
      <c r="B1" s="34" t="s">
        <v>216</v>
      </c>
      <c r="C1" s="34" t="s">
        <v>217</v>
      </c>
      <c r="D1" s="34" t="s">
        <v>218</v>
      </c>
      <c r="E1" s="34" t="s">
        <v>219</v>
      </c>
      <c r="F1" s="34" t="s">
        <v>220</v>
      </c>
      <c r="G1" s="34" t="s">
        <v>221</v>
      </c>
      <c r="H1" t="s">
        <v>11</v>
      </c>
      <c r="I1" t="s">
        <v>12</v>
      </c>
    </row>
    <row r="2" spans="1:10" ht="16" x14ac:dyDescent="0.2">
      <c r="A2" s="36">
        <v>2010</v>
      </c>
      <c r="B2" s="35">
        <f>'Avg TE Per Male Athlete'!B130</f>
        <v>115962.05907852534</v>
      </c>
      <c r="C2" s="35">
        <f>'Avg TE Per Female Athlete'!B130</f>
        <v>47984.12634558943</v>
      </c>
      <c r="D2" s="35">
        <f>'Avg TEO Per Male Athlete'!B130</f>
        <v>5206.1566136036254</v>
      </c>
      <c r="E2" s="35">
        <f>'Avg TEO Per Female Athlete'!B130</f>
        <v>7282.0847920281585</v>
      </c>
      <c r="F2" s="35">
        <f>'Avg Male Recr. Exp'!B130</f>
        <v>3418.3802191767741</v>
      </c>
      <c r="G2" s="35">
        <f>'Avg Female Recr. Exp'!B130</f>
        <v>1289.5546222890953</v>
      </c>
      <c r="H2">
        <v>21107949.19047619</v>
      </c>
      <c r="I2">
        <v>8854900.9841269832</v>
      </c>
    </row>
    <row r="3" spans="1:10" ht="16" x14ac:dyDescent="0.2">
      <c r="A3" s="36">
        <v>2011</v>
      </c>
      <c r="B3" s="35">
        <f>'Avg TE Per Male Athlete'!C130</f>
        <v>109397.22842119585</v>
      </c>
      <c r="C3" s="35">
        <f>'Avg TE Per Female Athlete'!C130</f>
        <v>46101.429317765054</v>
      </c>
      <c r="D3" s="35">
        <f>'Avg TEO Per Male Athlete'!C130</f>
        <v>4843.525093073843</v>
      </c>
      <c r="E3" s="35">
        <f>'Avg TEO Per Female Athlete'!C130</f>
        <v>6930.364926732278</v>
      </c>
      <c r="F3" s="35">
        <f>'Avg Male Recr. Exp'!C130</f>
        <v>3082.3296989929013</v>
      </c>
      <c r="G3" s="35">
        <f>'Avg Female Recr. Exp'!C130</f>
        <v>1185.3058185959387</v>
      </c>
      <c r="H3">
        <v>23178207.769841269</v>
      </c>
      <c r="I3">
        <v>9598788.0158730168</v>
      </c>
    </row>
    <row r="4" spans="1:10" ht="16" x14ac:dyDescent="0.2">
      <c r="A4" s="36">
        <v>2012</v>
      </c>
      <c r="B4" s="35">
        <f>'Avg TE Per Male Athlete'!D130</f>
        <v>101469.86013950294</v>
      </c>
      <c r="C4" s="35">
        <f>'Avg TE Per Female Athlete'!D130</f>
        <v>43870.754511690713</v>
      </c>
      <c r="D4" s="35">
        <f>'Avg TEO Per Male Athlete'!D130</f>
        <v>4681.8686601771169</v>
      </c>
      <c r="E4" s="35">
        <f>'Avg TEO Per Female Athlete'!D130</f>
        <v>6581.4625800161666</v>
      </c>
      <c r="F4" s="35">
        <f>'Avg Male Recr. Exp'!D130</f>
        <v>2788.7789125002173</v>
      </c>
      <c r="G4" s="35">
        <f>'Avg Female Recr. Exp'!D130</f>
        <v>1154.5483010049497</v>
      </c>
      <c r="H4">
        <v>24612634.087301586</v>
      </c>
      <c r="I4">
        <v>10174833.285714285</v>
      </c>
    </row>
    <row r="5" spans="1:10" ht="16" x14ac:dyDescent="0.2">
      <c r="A5" s="36">
        <v>2013</v>
      </c>
      <c r="B5" s="35">
        <f>'Avg TE Per Male Athlete'!E130</f>
        <v>94824.158111164434</v>
      </c>
      <c r="C5" s="35">
        <f>'Avg TE Per Female Athlete'!E130</f>
        <v>41820.73064254113</v>
      </c>
      <c r="D5" s="35">
        <f>'Avg TEO Per Male Athlete'!E130</f>
        <v>4335.2457109626712</v>
      </c>
      <c r="E5" s="35">
        <f>'Avg TEO Per Female Athlete'!E130</f>
        <v>6264.9252948313651</v>
      </c>
      <c r="F5" s="35">
        <f>'Avg Male Recr. Exp'!E130</f>
        <v>2455.1184084263464</v>
      </c>
      <c r="G5" s="35">
        <f>'Avg Female Recr. Exp'!E130</f>
        <v>1118.9865199918945</v>
      </c>
      <c r="H5">
        <v>26671008.936507937</v>
      </c>
      <c r="I5">
        <v>10872221.222222222</v>
      </c>
    </row>
    <row r="6" spans="1:10" ht="16" x14ac:dyDescent="0.2">
      <c r="A6" s="36">
        <v>2014</v>
      </c>
      <c r="B6" s="35">
        <f>'Avg TE Per Male Athlete'!F130</f>
        <v>86646.440939143518</v>
      </c>
      <c r="C6" s="35">
        <f>'Avg TE Per Female Athlete'!F130</f>
        <v>38849.375740010779</v>
      </c>
      <c r="D6" s="35">
        <f>'Avg TEO Per Male Athlete'!F130</f>
        <v>18295.288493786909</v>
      </c>
      <c r="E6" s="35">
        <f>'Avg TEO Per Female Athlete'!F130</f>
        <v>8453.7144130449851</v>
      </c>
      <c r="F6" s="35">
        <f>'Avg Male Recr. Exp'!F130</f>
        <v>2270.2753202588788</v>
      </c>
      <c r="G6" s="35">
        <f>'Avg Female Recr. Exp'!F130</f>
        <v>1088.3396439641201</v>
      </c>
      <c r="H6">
        <v>27813840.222222224</v>
      </c>
      <c r="I6">
        <v>11365911.547619049</v>
      </c>
    </row>
    <row r="7" spans="1:10" ht="16" x14ac:dyDescent="0.2">
      <c r="A7" s="36">
        <v>2015</v>
      </c>
      <c r="B7" s="35">
        <f>+'Avg TE Per Male Athlete'!G130</f>
        <v>82959.731622071791</v>
      </c>
      <c r="C7" s="35">
        <f>'Avg TE Per Female Athlete'!G130</f>
        <v>37529.014260533906</v>
      </c>
      <c r="D7" s="35">
        <f>'Avg TEO Per Male Athlete'!G130</f>
        <v>3692.864751935821</v>
      </c>
      <c r="E7" s="35">
        <f>'Avg TEO Per Female Athlete'!G130</f>
        <v>5471.7242647043431</v>
      </c>
      <c r="F7" s="35">
        <f>'Avg Male Recr. Exp'!G130</f>
        <v>2145.0335152689399</v>
      </c>
      <c r="G7" s="35">
        <f>'Avg Female Recr. Exp'!G130</f>
        <v>1017.1017531830396</v>
      </c>
      <c r="H7">
        <v>30158567.674603175</v>
      </c>
      <c r="I7">
        <v>12305785.341269841</v>
      </c>
    </row>
    <row r="8" spans="1:10" ht="16" x14ac:dyDescent="0.2">
      <c r="A8" s="36">
        <v>2016</v>
      </c>
      <c r="B8" s="35">
        <f>'Avg TE Per Male Athlete'!H130</f>
        <v>76700.332419954182</v>
      </c>
      <c r="C8" s="35">
        <f>'Avg TE Per Female Athlete'!H130</f>
        <v>35393.648209570812</v>
      </c>
      <c r="D8" s="35">
        <f>'Avg TEO Per Male Athlete'!H130</f>
        <v>15767.162758829852</v>
      </c>
      <c r="E8" s="35">
        <f>'Avg TEO Per Female Athlete'!H130</f>
        <v>7226.8268148891184</v>
      </c>
      <c r="F8" s="35">
        <f>'Avg Male Recr. Exp'!H130</f>
        <v>2042.5573699189574</v>
      </c>
      <c r="G8" s="35">
        <f>'Avg Female Recr. Exp'!H130</f>
        <v>949.02725105764443</v>
      </c>
      <c r="H8">
        <v>32274123.230158731</v>
      </c>
      <c r="I8">
        <v>12991772.373015873</v>
      </c>
    </row>
    <row r="9" spans="1:10" ht="16" x14ac:dyDescent="0.2">
      <c r="A9" s="36">
        <v>2017</v>
      </c>
      <c r="B9" s="35">
        <f>'Avg TE Per Male Athlete'!I130</f>
        <v>73505.455994378397</v>
      </c>
      <c r="C9" s="35">
        <f>'Avg TE Per Female Athlete'!I130</f>
        <v>34741.377201080948</v>
      </c>
      <c r="D9" s="35">
        <f>'Avg TEO Per Male Athlete'!I130</f>
        <v>14707.912485466515</v>
      </c>
      <c r="E9" s="35">
        <f>'Avg TEO Per Female Athlete'!I130</f>
        <v>6812.0589360113163</v>
      </c>
      <c r="F9" s="35">
        <f>'Avg Male Recr. Exp'!I130</f>
        <v>1915.5700142026228</v>
      </c>
      <c r="G9" s="35">
        <f>'Avg Female Recr. Exp'!I130</f>
        <v>948.00207842571558</v>
      </c>
      <c r="H9">
        <v>34995675.984126985</v>
      </c>
      <c r="I9">
        <v>13680684.611111112</v>
      </c>
    </row>
    <row r="10" spans="1:10" ht="16" x14ac:dyDescent="0.2">
      <c r="A10" s="36">
        <v>2018</v>
      </c>
      <c r="B10" s="35">
        <f>'Avg TE Per Male Athlete'!J130</f>
        <v>67270.164889439155</v>
      </c>
      <c r="C10" s="35">
        <f>'Avg TE Per Female Athlete'!J130</f>
        <v>32785.733548272445</v>
      </c>
      <c r="D10" s="35">
        <f>'Avg TEO Per Male Athlete'!J130</f>
        <v>13637.116278657506</v>
      </c>
      <c r="E10" s="35">
        <f>'Avg TEO Per Female Athlete'!J130</f>
        <v>6521.9768095641084</v>
      </c>
      <c r="F10" s="35">
        <f>'Avg Male Recr. Exp'!J130</f>
        <v>1726.1139988147643</v>
      </c>
      <c r="G10" s="35">
        <f>'Avg Female Recr. Exp'!J130</f>
        <v>867.46914985283695</v>
      </c>
      <c r="H10">
        <v>37268597.119047619</v>
      </c>
      <c r="I10">
        <v>14353192.238095239</v>
      </c>
      <c r="J10">
        <f>H10-I10</f>
        <v>22915404.880952381</v>
      </c>
    </row>
    <row r="11" spans="1:10" ht="16" x14ac:dyDescent="0.2">
      <c r="A11" s="36">
        <v>2019</v>
      </c>
    </row>
    <row r="12" spans="1:10" ht="16" x14ac:dyDescent="0.2">
      <c r="A12" s="36">
        <v>2020</v>
      </c>
    </row>
    <row r="13" spans="1:10" ht="16" x14ac:dyDescent="0.2">
      <c r="A13" s="36">
        <v>2021</v>
      </c>
      <c r="D13" s="26"/>
      <c r="E13" s="26"/>
      <c r="F13" s="26"/>
      <c r="G13" s="26"/>
    </row>
    <row r="14" spans="1:10" ht="16" x14ac:dyDescent="0.2">
      <c r="A14" s="36">
        <v>2022</v>
      </c>
    </row>
    <row r="19" spans="2:2" x14ac:dyDescent="0.15">
      <c r="B19" s="26"/>
    </row>
    <row r="36" spans="1:3" ht="28" x14ac:dyDescent="0.2">
      <c r="A36" s="37" t="s">
        <v>209</v>
      </c>
      <c r="B36" t="s">
        <v>11</v>
      </c>
      <c r="C36" t="s">
        <v>12</v>
      </c>
    </row>
    <row r="37" spans="1:3" ht="16" x14ac:dyDescent="0.2">
      <c r="A37" s="36">
        <v>2010</v>
      </c>
      <c r="B37">
        <v>21107949.19047619</v>
      </c>
      <c r="C37">
        <v>8854900.9841269832</v>
      </c>
    </row>
    <row r="38" spans="1:3" ht="16" x14ac:dyDescent="0.2">
      <c r="A38" s="36">
        <v>2011</v>
      </c>
      <c r="B38">
        <v>23178207.769841269</v>
      </c>
      <c r="C38">
        <v>9598788.0158730168</v>
      </c>
    </row>
    <row r="39" spans="1:3" ht="16" x14ac:dyDescent="0.2">
      <c r="A39" s="36">
        <v>2012</v>
      </c>
      <c r="B39">
        <v>24612634.087301586</v>
      </c>
      <c r="C39">
        <v>10174833.285714285</v>
      </c>
    </row>
    <row r="40" spans="1:3" ht="16" x14ac:dyDescent="0.2">
      <c r="A40" s="36">
        <v>2013</v>
      </c>
      <c r="B40">
        <v>26671008.936507937</v>
      </c>
      <c r="C40">
        <v>10872221.222222222</v>
      </c>
    </row>
    <row r="41" spans="1:3" ht="16" x14ac:dyDescent="0.2">
      <c r="A41" s="36">
        <v>2014</v>
      </c>
      <c r="B41">
        <v>27813840.222222224</v>
      </c>
      <c r="C41">
        <v>11365911.547619049</v>
      </c>
    </row>
    <row r="42" spans="1:3" ht="16" x14ac:dyDescent="0.2">
      <c r="A42" s="36">
        <v>2015</v>
      </c>
      <c r="B42">
        <v>30158567.674603175</v>
      </c>
      <c r="C42">
        <v>12305785.341269841</v>
      </c>
    </row>
    <row r="43" spans="1:3" ht="16" x14ac:dyDescent="0.2">
      <c r="A43" s="36">
        <v>2016</v>
      </c>
      <c r="B43">
        <v>32274123.230158731</v>
      </c>
      <c r="C43">
        <v>12991772.373015873</v>
      </c>
    </row>
    <row r="44" spans="1:3" ht="16" x14ac:dyDescent="0.2">
      <c r="A44" s="36">
        <v>2017</v>
      </c>
      <c r="B44">
        <v>34995675.984126985</v>
      </c>
      <c r="C44">
        <v>13680684.611111112</v>
      </c>
    </row>
    <row r="45" spans="1:3" ht="16" x14ac:dyDescent="0.2">
      <c r="A45" s="36">
        <v>2018</v>
      </c>
      <c r="B45">
        <v>37268597.119047619</v>
      </c>
      <c r="C45">
        <v>14353192.238095239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Sports Exp</vt:lpstr>
      <vt:lpstr>Total's Per Year</vt:lpstr>
      <vt:lpstr>Avg TE Per Male Athlete</vt:lpstr>
      <vt:lpstr>Avg TE Per Female Athlete</vt:lpstr>
      <vt:lpstr>Avg TEO Per Male Athlete</vt:lpstr>
      <vt:lpstr>Avg TEO Per Female Athlete</vt:lpstr>
      <vt:lpstr>Avg Male Recr. Exp</vt:lpstr>
      <vt:lpstr>Avg Female Recr. Exp</vt:lpstr>
      <vt:lpstr>Updated AVG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2022-11-01T14:02:36Z</dcterms:created>
  <dcterms:modified xsi:type="dcterms:W3CDTF">2022-11-16T16:57:24Z</dcterms:modified>
</cp:coreProperties>
</file>